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bt304989\Desktop\WIPs\"/>
    </mc:Choice>
  </mc:AlternateContent>
  <workbookProtection workbookAlgorithmName="SHA-512" workbookHashValue="GT8b/GAC7gceahYh8R41K9xFWNgVsTYdaQHIosJzjMRZUjm6Yi4LiygcUvZzMBUcSXuC+WKWVjF0z1lpKjegNw==" workbookSaltValue="lGUheW+Mhr8LFRSAoRB4VQ==" workbookSpinCount="100000" lockStructure="1"/>
  <bookViews>
    <workbookView xWindow="0" yWindow="0" windowWidth="7470" windowHeight="2805"/>
  </bookViews>
  <sheets>
    <sheet name="Fragebogen" sheetId="1" r:id="rId1"/>
    <sheet name="Protokoll 1" sheetId="5" state="hidden" r:id="rId2"/>
    <sheet name="Sheet2" sheetId="4"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2" i="1" l="1"/>
  <c r="L3" i="4" l="1"/>
  <c r="E9" i="5" l="1"/>
  <c r="E7" i="5" l="1"/>
  <c r="E6" i="5"/>
  <c r="E5" i="5"/>
  <c r="E4" i="5"/>
  <c r="E3" i="5"/>
  <c r="E8" i="5"/>
  <c r="G48" i="5" s="1"/>
  <c r="D3" i="4"/>
  <c r="C3" i="4"/>
  <c r="G49" i="5" l="1"/>
  <c r="O3" i="1"/>
  <c r="AG3" i="1"/>
  <c r="J3" i="4"/>
  <c r="I3" i="4"/>
  <c r="H3" i="4"/>
  <c r="G3" i="4"/>
  <c r="F3" i="4"/>
  <c r="E3" i="4"/>
  <c r="B3" i="4"/>
  <c r="A3" i="4"/>
  <c r="E3" i="1" l="1"/>
</calcChain>
</file>

<file path=xl/sharedStrings.xml><?xml version="1.0" encoding="utf-8"?>
<sst xmlns="http://schemas.openxmlformats.org/spreadsheetml/2006/main" count="118" uniqueCount="113">
  <si>
    <t>Sehr geehrte/r Bewerber/in,</t>
  </si>
  <si>
    <t>Eingaben sind lediglich in grün hinterlegten Feldern möglich.</t>
  </si>
  <si>
    <t>Bitte geben Sie Ihre persönlichen Informationen ein.*</t>
  </si>
  <si>
    <t>Geburtsdatum</t>
  </si>
  <si>
    <t>Wie sind Sie auf den Studiengang Philosophy &amp; Economics zuerst aufmerksam geworden?</t>
  </si>
  <si>
    <t>Internetrecherche</t>
  </si>
  <si>
    <t>Studienberatung</t>
  </si>
  <si>
    <t>Andere</t>
  </si>
  <si>
    <t>Haben Sie das P&amp;E Programm besucht?</t>
  </si>
  <si>
    <t>Bitte geben Sie an, welche Hochschulzugangsberechtigung Sie erworben haben.*</t>
  </si>
  <si>
    <t>Deutsch</t>
  </si>
  <si>
    <t>Mathematik</t>
  </si>
  <si>
    <t>I</t>
  </si>
  <si>
    <t>II</t>
  </si>
  <si>
    <t>IV</t>
  </si>
  <si>
    <t>Halbjahresnoten</t>
  </si>
  <si>
    <t xml:space="preserve">Abitur </t>
  </si>
  <si>
    <t>mündlich</t>
  </si>
  <si>
    <t>schriftlich</t>
  </si>
  <si>
    <t>Aus technischen Gründen können nur hochgeladene Fragebögen im Excelformat bearbeitet werden. Per Mail oder Post versandte Fragebögen können nicht</t>
  </si>
  <si>
    <r>
      <t>berücksichtigt werden.</t>
    </r>
    <r>
      <rPr>
        <b/>
        <sz val="13"/>
        <color rgb="FFFF0000"/>
        <rFont val="Calibri"/>
        <family val="2"/>
        <scheme val="minor"/>
      </rPr>
      <t xml:space="preserve"> </t>
    </r>
    <r>
      <rPr>
        <b/>
        <u/>
        <sz val="13"/>
        <color rgb="FFFF0000"/>
        <rFont val="Calibri"/>
        <family val="2"/>
        <scheme val="minor"/>
      </rPr>
      <t>Eine Veränderung des Fragebogens (z.B Entfernen des Passwortschutzes) ist unzulässig!</t>
    </r>
  </si>
  <si>
    <t>Gesprächsprotokoll</t>
  </si>
  <si>
    <t>Note Gespräch</t>
  </si>
  <si>
    <t>Unterschrift</t>
  </si>
  <si>
    <t>Die mit einem * versehenen Felder sind Pflichtfelder.</t>
  </si>
  <si>
    <t>Wenn ja, haben Sie dafür die Besuchertage genutzt?</t>
  </si>
  <si>
    <t>Deutsche Hochschulzugangsberechtigung</t>
  </si>
  <si>
    <t>Staatsangehörigkeit</t>
  </si>
  <si>
    <t>Zeugnisdatum</t>
  </si>
  <si>
    <t>Fachspezifische Einzelnoten</t>
  </si>
  <si>
    <t>Bitte geben Sie die fachspezifischen Einzelnoten und ggf. die Abiturnoten für die Fächer Deutsch, Mathematik und Englisch an. Falls Sie in der Qualifikationsphase keinen Englischunterricht hatten, sondern Unterricht einer anderen Fremdsprache, so werden im Eignungsfeststellungsverfahren die Noten dieser anderen Fremdsprache herangezogen (bitte Fremdsprache eintragen). Hatten Sie keinen Englischunterricht und mehrere andere Fremdsprachen, dann werden die Noten derjenigen Fremdsprache herangezogen, die den Bewerber am besten stellen.</t>
  </si>
  <si>
    <t>Andere Hochschulzugangsberechtigung                         (International Baccalaureate, Ausländische HZB)</t>
  </si>
  <si>
    <t>Gesamtnote (original)</t>
  </si>
  <si>
    <t>Bewertungsbogen - BA-Studiengang Philosophy &amp; Economics</t>
  </si>
  <si>
    <t>Abiturdurchschnitt:</t>
  </si>
  <si>
    <t>Durchschnitt Mathe, Deutsch, Fremdsprache:</t>
  </si>
  <si>
    <t>10 Was halten Sie von einem Recht für Nicht-EU-Bürger, in Deutschland zu arbeiten?</t>
  </si>
  <si>
    <t>2   Mit welchen philosophischen Fragen und Problemen möchten Sie sich im Studium insbesondere beschäftigen?</t>
  </si>
  <si>
    <t>3   Mit welchen ökonomischen Fragen und Problemen möchten Sie sich im Studium insbesondere beschäftigen?</t>
  </si>
  <si>
    <t>4   Gibt es Ihrer Meinung nach heute Probleme im Hinblick auf eine Gerechtigkeit zwischen den Generationen?</t>
  </si>
  <si>
    <t>5   Sehen Sie Probleme im Zusammenhang dessen, was heute Globalisierung genannt wird?</t>
  </si>
  <si>
    <t>6   Was wäre Ihnen im Zusammenhang der sogenannten Steuergerechtigkeit wichtig?</t>
  </si>
  <si>
    <t>7   Nach welchen Gesichtspunkten sollten Ihrer Meinung die knappen Spenderorgane verteilt werden?</t>
  </si>
  <si>
    <t>8   Was halten Sie für die wesentlichen Züge der sogenannten sozialen Marktwirtschaft?</t>
  </si>
  <si>
    <t>9   Haben Sie schon einmal von der Diskussion um den sogenannten Neoliberalismus gehört?</t>
  </si>
  <si>
    <t>11 Was hat Markt und Moral Ihrer Meinung nach miteinander zu tun?</t>
  </si>
  <si>
    <t>12 Meinen Sie, dass es eine Pflicht zur Entwicklungshilfe gibt?</t>
  </si>
  <si>
    <t>13 Was halten Sie von der Idee, durch Streichen der Arbeitslosenhilfe Arbeitsanreize zu schaffen?</t>
  </si>
  <si>
    <t>14 Was halten Sie von Studiengebühren?</t>
  </si>
  <si>
    <t>15 Was halten Sie von der Ökosteuer?</t>
  </si>
  <si>
    <t>16 Was halten Sie von Wohlstandserhöhungen, die mit zunehmender Ungleichheit verbunden wären?</t>
  </si>
  <si>
    <t>17 Wie sollte man Ihrer Meinung nach mit der Korruptionsproblematik umgehen?</t>
  </si>
  <si>
    <t>18 Wie stehen Sie zu Volksentscheiden in einer Parteiendemokratie?</t>
  </si>
  <si>
    <t>19 Sollte es eine absolute Einkommensgrenze für Spitzenverdiener geben?</t>
  </si>
  <si>
    <t>20 Was halten Sie von weitgehenden Privatisierungen im Bildungswesen?</t>
  </si>
  <si>
    <t>Themenbereiche:</t>
  </si>
  <si>
    <t>21 Meinen Sie, es gebe eine Pflicht zum Umweltschutz?</t>
  </si>
  <si>
    <t>22 Wie stehen Sie zu dem Konzept der sogenannten positiven Diskriminierung?</t>
  </si>
  <si>
    <t>23 Würden Sie weitgehende Zuwanderungsmöglichkeiten gutheißen?</t>
  </si>
  <si>
    <r>
      <t xml:space="preserve">1   Was ist der persönliche Hintergrund, vor dem Sie sich für den Studiengang </t>
    </r>
    <r>
      <rPr>
        <i/>
        <sz val="11"/>
        <color theme="1"/>
        <rFont val="Calibri"/>
        <family val="2"/>
        <scheme val="minor"/>
      </rPr>
      <t>P&amp;E</t>
    </r>
    <r>
      <rPr>
        <sz val="11"/>
        <color theme="1"/>
        <rFont val="Calibri"/>
        <family val="2"/>
        <scheme val="minor"/>
      </rPr>
      <t xml:space="preserve"> interessieren?</t>
    </r>
  </si>
  <si>
    <t>- typische nicht-intendierte Konsequenzen wirtschaftspolitischer Maßnahmen</t>
  </si>
  <si>
    <t>- wirtschaftliche Zusammenhänge und Kontroversen im Spannungsfeld zwischen ethischen, sozialen und ökonomischen Zielen</t>
  </si>
  <si>
    <t>- Aufbau und Funktionsmechanismen von Marktwirtschaften sowie die relevanten Akteure und deren Interdependenzen</t>
  </si>
  <si>
    <t>Kriterium 2:                                                                                                                                                 Fähigkeit, unterschiedliche fachliche Sichtweisen zu beschreiben, zu analysieren und im Gesamtkontext des interdisziplinären Fachgebietes Philosophy and Economics zu bewerten (50 %)</t>
  </si>
  <si>
    <t>Kriterium 1:                                                                                                                                                   Kenntnisse über wirtschaftliche und soziale Zusammenhänge, insbesondere die Zielkonflikte zwischen gesellschaftlichen Akteuren (50 %)</t>
  </si>
  <si>
    <t>- Stringente Argumentation zu vorgegebenen Entscheidungssituationen</t>
  </si>
  <si>
    <t>- Fähigkeit zur Rekonstruktion, Analyse und Beurteilung von Argumenten</t>
  </si>
  <si>
    <t>- Fähigkeit zur Identifikation und Beurteilung normativer und deskriptiver Aspekte gesellschaftlicher Problemstellungen</t>
  </si>
  <si>
    <t>Gesamtpunktzahl nach Gespräch (5xAbi-Schnitt + 1xM-D-E+3xGespräch):</t>
  </si>
  <si>
    <t>Gebäude:</t>
  </si>
  <si>
    <t xml:space="preserve">Raum: </t>
  </si>
  <si>
    <t>Datum:</t>
  </si>
  <si>
    <t>Zeit:</t>
  </si>
  <si>
    <t>Gesprächsführende Mitglieder des Ausschusses</t>
  </si>
  <si>
    <t>Nachname</t>
  </si>
  <si>
    <t>Vorname</t>
  </si>
  <si>
    <t>m/w</t>
  </si>
  <si>
    <t>Strasse</t>
  </si>
  <si>
    <t>PLZ</t>
  </si>
  <si>
    <t>Ort</t>
  </si>
  <si>
    <t>Staat</t>
  </si>
  <si>
    <t>Email</t>
  </si>
  <si>
    <t>Anmerkungen</t>
  </si>
  <si>
    <t>Name</t>
  </si>
  <si>
    <t>Straße Hausnummer</t>
  </si>
  <si>
    <t>Englisch</t>
  </si>
  <si>
    <t>Email-Adresse</t>
  </si>
  <si>
    <t>Geschlecht (w/m/d)</t>
  </si>
  <si>
    <t>III</t>
  </si>
  <si>
    <t>Status endgültig</t>
  </si>
  <si>
    <t>Geburtsort</t>
  </si>
  <si>
    <t>Geburts-datum</t>
  </si>
  <si>
    <t>Straße Hausnummer:</t>
  </si>
  <si>
    <t>Name:</t>
  </si>
  <si>
    <t>Vorname:</t>
  </si>
  <si>
    <t>Bewerbungsformular</t>
  </si>
  <si>
    <t>Ort:</t>
  </si>
  <si>
    <t>PLZ:</t>
  </si>
  <si>
    <t>zulassen</t>
  </si>
  <si>
    <t>nicht zulassen</t>
  </si>
  <si>
    <t>Bitte beschreiben Sie Ihre weiterführende Schulbildung.</t>
  </si>
  <si>
    <t>Freunde / Bekannte</t>
  </si>
  <si>
    <t>Punktzahl vor Gespräch (5xAbi-Schnitt + 1xM-D-E):</t>
  </si>
  <si>
    <t>Punkte</t>
  </si>
  <si>
    <t>Vielen Dank für Ihr Interesse am Bachelorstudiengang Philosophy &amp; Economics an der Universität Bayreuth.</t>
  </si>
  <si>
    <t>Bitte die Noten über die Dropdown-Menüs als Punktezahlen von 0 bis 15 eingeben. Wenn keine Note angefallen ist (weil Sie z.B. keine schriftliche Abi-Prüfung in Deutsch hatten), bitte das Feld leer lassen (und nicht etwa "0" eintragen).</t>
  </si>
  <si>
    <t>Gesamtnote (als Dezimalzahl mit Komma; z.B. 1,7 )</t>
  </si>
  <si>
    <t>Vortrag an meiner Schule</t>
  </si>
  <si>
    <t>Beste Note im Schulsystem Ihres Heimatlandes</t>
  </si>
  <si>
    <t>Unterste Bestehensnote im Schulsystem Ihres Heimatlandes</t>
  </si>
  <si>
    <r>
      <t xml:space="preserve">umgerechnete Gesamtnote </t>
    </r>
    <r>
      <rPr>
        <i/>
        <sz val="8"/>
        <color theme="1"/>
        <rFont val="Calibri"/>
        <family val="2"/>
        <scheme val="minor"/>
      </rPr>
      <t>(wird bei Eingabe der obigen Werte automatisch umgerechnet)</t>
    </r>
  </si>
  <si>
    <t>Bitte füllen Sie den folgenden Fragebogen aus und laden Sie die Datei anschließend wieder in CAMPUSonline hoch.</t>
  </si>
  <si>
    <r>
      <t xml:space="preserve">Bei meiner Bewerbung gibt es Besonderheiten:
</t>
    </r>
    <r>
      <rPr>
        <i/>
        <sz val="8"/>
        <color theme="1"/>
        <rFont val="Calibri"/>
        <family val="2"/>
        <scheme val="minor"/>
      </rPr>
      <t>Hier können Sie auf eventuelle Besonderheiten Ihrer Bewerbung hinweisen, etwa 
dass z. B. Ihre Hochschulzugangsberechtigung etwas aus dem Rahmen fällt oder Sie 
an bestimmten Freitagen nicht zum Interview zur Verfügung stehen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</si>
</sst>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17" x14ac:knownFonts="1">
    <font>
      <sz val="11"/>
      <color theme="1"/>
      <name val="Calibri"/>
      <family val="2"/>
      <scheme val="minor"/>
    </font>
    <font>
      <sz val="13"/>
      <color theme="1"/>
      <name val="Calibri"/>
      <family val="2"/>
      <scheme val="minor"/>
    </font>
    <font>
      <sz val="13"/>
      <color rgb="FFFF0000"/>
      <name val="Calibri"/>
      <family val="2"/>
      <scheme val="minor"/>
    </font>
    <font>
      <b/>
      <sz val="13"/>
      <color rgb="FFFF0000"/>
      <name val="Calibri"/>
      <family val="2"/>
      <scheme val="minor"/>
    </font>
    <font>
      <b/>
      <u/>
      <sz val="13"/>
      <color rgb="FFFF0000"/>
      <name val="Calibri"/>
      <family val="2"/>
      <scheme val="minor"/>
    </font>
    <font>
      <b/>
      <sz val="13"/>
      <color theme="1"/>
      <name val="Calibri"/>
      <family val="2"/>
      <scheme val="minor"/>
    </font>
    <font>
      <b/>
      <u/>
      <sz val="14"/>
      <color theme="1"/>
      <name val="Calibri"/>
      <family val="2"/>
      <scheme val="minor"/>
    </font>
    <font>
      <i/>
      <sz val="8"/>
      <color theme="1"/>
      <name val="Calibri"/>
      <family val="2"/>
      <scheme val="minor"/>
    </font>
    <font>
      <sz val="8"/>
      <color rgb="FF000000"/>
      <name val="Segoe UI"/>
      <family val="2"/>
    </font>
    <font>
      <b/>
      <sz val="11"/>
      <color theme="1"/>
      <name val="Calibri"/>
      <family val="2"/>
      <scheme val="minor"/>
    </font>
    <font>
      <sz val="10"/>
      <color theme="1"/>
      <name val="Times New Roman"/>
      <family val="1"/>
    </font>
    <font>
      <i/>
      <sz val="11"/>
      <color theme="1"/>
      <name val="Calibri"/>
      <family val="2"/>
      <scheme val="minor"/>
    </font>
    <font>
      <b/>
      <sz val="10"/>
      <name val="Arial"/>
      <family val="2"/>
    </font>
    <font>
      <u/>
      <sz val="11"/>
      <color theme="10"/>
      <name val="Calibri"/>
      <family val="2"/>
      <scheme val="minor"/>
    </font>
    <font>
      <b/>
      <sz val="28"/>
      <color theme="1"/>
      <name val="Calibri"/>
      <family val="2"/>
      <scheme val="minor"/>
    </font>
    <font>
      <sz val="14"/>
      <color theme="1"/>
      <name val="Times New Roman"/>
      <family val="1"/>
    </font>
    <font>
      <b/>
      <sz val="14"/>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indexed="9"/>
        <bgColor indexed="2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27">
    <xf numFmtId="0" fontId="0" fillId="0" borderId="0" xfId="0"/>
    <xf numFmtId="0" fontId="0" fillId="0" borderId="0" xfId="0" applyBorder="1"/>
    <xf numFmtId="0" fontId="0" fillId="0" borderId="0" xfId="0" applyFill="1"/>
    <xf numFmtId="0" fontId="1" fillId="0" borderId="0" xfId="0" applyFont="1"/>
    <xf numFmtId="0" fontId="5" fillId="0" borderId="0" xfId="0" applyFont="1"/>
    <xf numFmtId="0" fontId="1" fillId="0" borderId="0" xfId="0" applyFont="1" applyFill="1"/>
    <xf numFmtId="0" fontId="5" fillId="0" borderId="0" xfId="0" applyFont="1" applyFill="1"/>
    <xf numFmtId="0" fontId="1" fillId="0" borderId="3" xfId="0" applyFont="1" applyBorder="1"/>
    <xf numFmtId="0" fontId="1" fillId="0" borderId="1" xfId="0" applyFont="1" applyBorder="1"/>
    <xf numFmtId="0" fontId="1" fillId="0" borderId="1" xfId="0" applyFont="1" applyBorder="1" applyAlignment="1">
      <alignment horizontal="center" vertical="center"/>
    </xf>
    <xf numFmtId="0" fontId="7" fillId="0" borderId="0" xfId="0" applyFont="1" applyBorder="1" applyAlignment="1">
      <alignment horizontal="left" vertical="top" wrapText="1"/>
    </xf>
    <xf numFmtId="0" fontId="1" fillId="2" borderId="1" xfId="0" applyFont="1" applyFill="1" applyBorder="1" applyProtection="1">
      <protection locked="0"/>
    </xf>
    <xf numFmtId="0" fontId="6" fillId="0" borderId="0" xfId="0" applyFont="1" applyProtection="1"/>
    <xf numFmtId="0" fontId="0" fillId="0" borderId="0" xfId="0" applyProtection="1"/>
    <xf numFmtId="0" fontId="0" fillId="0" borderId="0" xfId="0" applyNumberFormat="1" applyAlignment="1" applyProtection="1">
      <alignment horizontal="right"/>
    </xf>
    <xf numFmtId="0" fontId="0" fillId="0" borderId="0" xfId="0" applyAlignment="1" applyProtection="1">
      <alignment horizontal="right"/>
    </xf>
    <xf numFmtId="0" fontId="9" fillId="0" borderId="0" xfId="0" applyFont="1" applyProtection="1"/>
    <xf numFmtId="0" fontId="0" fillId="0" borderId="0" xfId="0" applyBorder="1" applyProtection="1"/>
    <xf numFmtId="0" fontId="10" fillId="0" borderId="0" xfId="0" applyFont="1" applyBorder="1" applyAlignment="1" applyProtection="1">
      <alignment vertical="center" wrapText="1"/>
    </xf>
    <xf numFmtId="0" fontId="0" fillId="0" borderId="19" xfId="0" applyBorder="1" applyAlignment="1" applyProtection="1">
      <alignment horizontal="center" vertical="center"/>
    </xf>
    <xf numFmtId="0" fontId="0" fillId="0" borderId="11" xfId="0" applyBorder="1" applyProtection="1"/>
    <xf numFmtId="0" fontId="0" fillId="0" borderId="6" xfId="0" applyBorder="1" applyProtection="1"/>
    <xf numFmtId="0" fontId="0" fillId="0" borderId="12" xfId="0" applyBorder="1" applyProtection="1"/>
    <xf numFmtId="0" fontId="0" fillId="0" borderId="8" xfId="0" applyBorder="1" applyProtection="1"/>
    <xf numFmtId="0" fontId="0" fillId="0" borderId="9" xfId="0" applyBorder="1" applyProtection="1"/>
    <xf numFmtId="0" fontId="0" fillId="0" borderId="0" xfId="0" applyBorder="1" applyAlignment="1" applyProtection="1">
      <alignment horizontal="center" vertical="center"/>
    </xf>
    <xf numFmtId="0" fontId="0" fillId="3" borderId="22" xfId="0" applyFill="1" applyBorder="1" applyAlignment="1"/>
    <xf numFmtId="0" fontId="0" fillId="3" borderId="0" xfId="0" applyFill="1" applyAlignment="1"/>
    <xf numFmtId="49" fontId="0" fillId="3" borderId="22" xfId="0" applyNumberFormat="1" applyFill="1" applyBorder="1" applyAlignment="1"/>
    <xf numFmtId="0" fontId="12" fillId="3" borderId="22" xfId="0" applyFont="1" applyFill="1" applyBorder="1" applyAlignment="1"/>
    <xf numFmtId="49" fontId="12" fillId="3" borderId="22" xfId="0" applyNumberFormat="1" applyFont="1" applyFill="1" applyBorder="1" applyAlignment="1"/>
    <xf numFmtId="0" fontId="12" fillId="3" borderId="22" xfId="0" applyFont="1" applyFill="1" applyBorder="1" applyAlignment="1">
      <alignment wrapText="1"/>
    </xf>
    <xf numFmtId="0" fontId="0" fillId="3" borderId="22" xfId="0" applyFill="1" applyBorder="1" applyAlignment="1">
      <alignment wrapText="1"/>
    </xf>
    <xf numFmtId="1" fontId="1" fillId="2" borderId="1" xfId="0" applyNumberFormat="1" applyFont="1" applyFill="1" applyBorder="1" applyAlignment="1" applyProtection="1">
      <alignment horizontal="center"/>
      <protection locked="0"/>
    </xf>
    <xf numFmtId="14" fontId="0" fillId="0" borderId="0" xfId="0" applyNumberFormat="1"/>
    <xf numFmtId="0" fontId="0" fillId="0" borderId="20" xfId="0" applyBorder="1" applyAlignment="1" applyProtection="1">
      <alignment horizontal="center" vertical="center"/>
    </xf>
    <xf numFmtId="0" fontId="9" fillId="0" borderId="0" xfId="0" applyFont="1" applyBorder="1" applyAlignment="1" applyProtection="1">
      <alignment horizontal="left" vertical="center" wrapText="1"/>
    </xf>
    <xf numFmtId="0" fontId="12" fillId="3" borderId="22" xfId="0" applyFont="1" applyFill="1" applyBorder="1" applyAlignment="1">
      <alignment wrapText="1" shrinkToFit="1"/>
    </xf>
    <xf numFmtId="0" fontId="14" fillId="0" borderId="0" xfId="0" applyFont="1"/>
    <xf numFmtId="0" fontId="0" fillId="0" borderId="0" xfId="0" applyFont="1" applyBorder="1" applyAlignment="1" applyProtection="1">
      <alignment horizontal="left" vertical="center" wrapText="1"/>
    </xf>
    <xf numFmtId="0" fontId="15" fillId="0" borderId="0" xfId="0" applyFont="1"/>
    <xf numFmtId="0" fontId="5" fillId="2" borderId="4" xfId="0" applyFont="1" applyFill="1" applyBorder="1"/>
    <xf numFmtId="0" fontId="1" fillId="2" borderId="14" xfId="0" applyFont="1" applyFill="1" applyBorder="1"/>
    <xf numFmtId="0" fontId="1" fillId="2" borderId="2" xfId="0" applyFont="1" applyFill="1" applyBorder="1"/>
    <xf numFmtId="0" fontId="1" fillId="2" borderId="1" xfId="0" applyFont="1" applyFill="1" applyBorder="1"/>
    <xf numFmtId="0" fontId="13" fillId="0" borderId="0" xfId="1"/>
    <xf numFmtId="0" fontId="1" fillId="0" borderId="27" xfId="0" applyFont="1" applyBorder="1"/>
    <xf numFmtId="0" fontId="1" fillId="0" borderId="2" xfId="0" applyFont="1" applyBorder="1"/>
    <xf numFmtId="0" fontId="1" fillId="0" borderId="1" xfId="0" applyFont="1" applyFill="1" applyBorder="1"/>
    <xf numFmtId="0" fontId="1" fillId="0" borderId="1" xfId="0" applyFont="1" applyFill="1" applyBorder="1" applyAlignment="1">
      <alignment wrapText="1"/>
    </xf>
    <xf numFmtId="0" fontId="5" fillId="0" borderId="2" xfId="0" applyFont="1" applyBorder="1" applyAlignment="1">
      <alignment wrapText="1"/>
    </xf>
    <xf numFmtId="0" fontId="1" fillId="0" borderId="24" xfId="0" applyFont="1" applyBorder="1"/>
    <xf numFmtId="0" fontId="0" fillId="0" borderId="0" xfId="0" applyFill="1" applyAlignment="1">
      <alignment horizontal="right"/>
    </xf>
    <xf numFmtId="165" fontId="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Alignment="1">
      <alignment horizontal="center" vertical="center"/>
    </xf>
    <xf numFmtId="165" fontId="0" fillId="0" borderId="0" xfId="0" applyNumberFormat="1" applyAlignment="1" applyProtection="1">
      <alignment horizontal="right"/>
    </xf>
    <xf numFmtId="0" fontId="1" fillId="0" borderId="0" xfId="0" applyFont="1" applyBorder="1"/>
    <xf numFmtId="0" fontId="5" fillId="0" borderId="0" xfId="0" applyFont="1"/>
    <xf numFmtId="0" fontId="16" fillId="0" borderId="1" xfId="0" applyFont="1" applyBorder="1" applyAlignment="1" applyProtection="1">
      <alignment vertical="top" wrapText="1"/>
    </xf>
    <xf numFmtId="0" fontId="1" fillId="0" borderId="24" xfId="0" applyFont="1" applyBorder="1" applyAlignment="1">
      <alignment vertical="top" wrapText="1"/>
    </xf>
    <xf numFmtId="0" fontId="1" fillId="0" borderId="10" xfId="0" applyFont="1" applyBorder="1" applyAlignment="1">
      <alignment vertical="top" wrapText="1"/>
    </xf>
    <xf numFmtId="0" fontId="1" fillId="0" borderId="27" xfId="0" applyFont="1" applyBorder="1" applyAlignment="1">
      <alignment vertical="top" wrapText="1"/>
    </xf>
    <xf numFmtId="0" fontId="5" fillId="0" borderId="0" xfId="0" applyFont="1"/>
    <xf numFmtId="0" fontId="1" fillId="0" borderId="14" xfId="0" applyFont="1" applyBorder="1" applyAlignment="1">
      <alignment horizontal="center" vertical="center"/>
    </xf>
    <xf numFmtId="0" fontId="1" fillId="0" borderId="2" xfId="0" applyFont="1" applyBorder="1" applyAlignment="1">
      <alignment horizontal="center" vertical="center"/>
    </xf>
    <xf numFmtId="164" fontId="5" fillId="2" borderId="14" xfId="0" applyNumberFormat="1" applyFont="1" applyFill="1" applyBorder="1" applyAlignment="1" applyProtection="1">
      <alignment horizontal="center"/>
      <protection locked="0"/>
    </xf>
    <xf numFmtId="164" fontId="5" fillId="2" borderId="2" xfId="0" applyNumberFormat="1" applyFont="1" applyFill="1" applyBorder="1" applyAlignment="1" applyProtection="1">
      <alignment horizontal="center"/>
      <protection locked="0"/>
    </xf>
    <xf numFmtId="165" fontId="1" fillId="2" borderId="14" xfId="0" applyNumberFormat="1" applyFont="1" applyFill="1" applyBorder="1" applyProtection="1">
      <protection locked="0"/>
    </xf>
    <xf numFmtId="165" fontId="1" fillId="2" borderId="2" xfId="0" applyNumberFormat="1" applyFont="1" applyFill="1" applyBorder="1" applyProtection="1">
      <protection locked="0"/>
    </xf>
    <xf numFmtId="0" fontId="1" fillId="2" borderId="23" xfId="0" applyFont="1" applyFill="1" applyBorder="1" applyProtection="1">
      <protection locked="0"/>
    </xf>
    <xf numFmtId="0" fontId="1" fillId="2" borderId="25" xfId="0" applyFont="1" applyFill="1" applyBorder="1" applyProtection="1">
      <protection locked="0"/>
    </xf>
    <xf numFmtId="0" fontId="1" fillId="2" borderId="24" xfId="0" applyFont="1" applyFill="1" applyBorder="1" applyProtection="1">
      <protection locked="0"/>
    </xf>
    <xf numFmtId="0" fontId="1" fillId="2" borderId="11" xfId="0" applyFont="1" applyFill="1" applyBorder="1" applyProtection="1">
      <protection locked="0"/>
    </xf>
    <xf numFmtId="0" fontId="1" fillId="2" borderId="0" xfId="0" applyFont="1" applyFill="1" applyBorder="1" applyProtection="1">
      <protection locked="0"/>
    </xf>
    <xf numFmtId="0" fontId="1" fillId="2" borderId="10" xfId="0" applyFont="1" applyFill="1" applyBorder="1" applyProtection="1">
      <protection locked="0"/>
    </xf>
    <xf numFmtId="0" fontId="1" fillId="2" borderId="26" xfId="0" applyFont="1" applyFill="1" applyBorder="1" applyProtection="1">
      <protection locked="0"/>
    </xf>
    <xf numFmtId="0" fontId="1" fillId="2" borderId="13" xfId="0" applyFont="1" applyFill="1" applyBorder="1" applyProtection="1">
      <protection locked="0"/>
    </xf>
    <xf numFmtId="0" fontId="1" fillId="2" borderId="27" xfId="0" applyFont="1" applyFill="1" applyBorder="1" applyProtection="1">
      <protection locked="0"/>
    </xf>
    <xf numFmtId="2" fontId="5" fillId="2" borderId="14" xfId="0" applyNumberFormat="1" applyFont="1" applyFill="1" applyBorder="1" applyAlignment="1" applyProtection="1">
      <alignment horizontal="center"/>
      <protection hidden="1"/>
    </xf>
    <xf numFmtId="2" fontId="5" fillId="2" borderId="2" xfId="0" applyNumberFormat="1" applyFont="1" applyFill="1" applyBorder="1" applyAlignment="1" applyProtection="1">
      <alignment horizontal="center"/>
      <protection hidden="1"/>
    </xf>
    <xf numFmtId="1" fontId="5" fillId="2" borderId="14" xfId="0" applyNumberFormat="1" applyFont="1" applyFill="1" applyBorder="1" applyAlignment="1" applyProtection="1">
      <alignment horizontal="center"/>
      <protection locked="0"/>
    </xf>
    <xf numFmtId="1" fontId="5" fillId="2" borderId="2" xfId="0" applyNumberFormat="1" applyFont="1" applyFill="1" applyBorder="1" applyAlignment="1" applyProtection="1">
      <alignment horizontal="center"/>
      <protection locked="0"/>
    </xf>
    <xf numFmtId="0" fontId="1" fillId="2" borderId="14"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14" fontId="1" fillId="2" borderId="14" xfId="0" applyNumberFormat="1" applyFont="1" applyFill="1" applyBorder="1" applyAlignment="1" applyProtection="1">
      <alignment horizontal="left"/>
      <protection locked="0"/>
    </xf>
    <xf numFmtId="14" fontId="1" fillId="2" borderId="2" xfId="0" applyNumberFormat="1" applyFont="1" applyFill="1" applyBorder="1" applyAlignment="1" applyProtection="1">
      <alignment horizontal="left"/>
      <protection locked="0"/>
    </xf>
    <xf numFmtId="14" fontId="1" fillId="2" borderId="14" xfId="0" applyNumberFormat="1" applyFont="1" applyFill="1" applyBorder="1" applyProtection="1">
      <protection locked="0"/>
    </xf>
    <xf numFmtId="14" fontId="1" fillId="2" borderId="2" xfId="0" applyNumberFormat="1" applyFont="1" applyFill="1" applyBorder="1" applyProtection="1">
      <protection locked="0"/>
    </xf>
    <xf numFmtId="0" fontId="13" fillId="2" borderId="14" xfId="1" applyFill="1" applyBorder="1" applyAlignment="1" applyProtection="1">
      <alignment horizontal="left"/>
      <protection locked="0"/>
    </xf>
    <xf numFmtId="0" fontId="13" fillId="2" borderId="2" xfId="1" applyFill="1" applyBorder="1" applyAlignment="1" applyProtection="1">
      <alignment horizontal="left"/>
      <protection locked="0"/>
    </xf>
    <xf numFmtId="49" fontId="0" fillId="2" borderId="1" xfId="0" applyNumberFormat="1" applyFill="1" applyBorder="1" applyAlignment="1" applyProtection="1">
      <alignment horizontal="center"/>
      <protection locked="0"/>
    </xf>
    <xf numFmtId="0" fontId="1" fillId="0" borderId="0" xfId="0" applyFont="1" applyBorder="1" applyAlignment="1"/>
    <xf numFmtId="0" fontId="0" fillId="0" borderId="0" xfId="0" applyAlignment="1"/>
    <xf numFmtId="0" fontId="1" fillId="0" borderId="1" xfId="0" applyFont="1" applyBorder="1" applyAlignment="1">
      <alignment horizontal="center" vertical="center"/>
    </xf>
    <xf numFmtId="0" fontId="5" fillId="0" borderId="24" xfId="0" applyFont="1" applyFill="1" applyBorder="1" applyAlignment="1">
      <alignment vertical="top"/>
    </xf>
    <xf numFmtId="0" fontId="0" fillId="0" borderId="10" xfId="0" applyBorder="1" applyAlignment="1">
      <alignment vertical="top"/>
    </xf>
    <xf numFmtId="0" fontId="0" fillId="0" borderId="27" xfId="0" applyBorder="1" applyAlignment="1">
      <alignment vertical="top"/>
    </xf>
    <xf numFmtId="0" fontId="5" fillId="0" borderId="0" xfId="0" applyFont="1" applyFill="1"/>
    <xf numFmtId="0" fontId="1" fillId="0" borderId="0" xfId="0" applyFont="1" applyBorder="1"/>
    <xf numFmtId="0" fontId="2" fillId="0" borderId="0" xfId="0" applyFont="1"/>
    <xf numFmtId="0" fontId="11" fillId="0" borderId="1" xfId="0" applyFont="1" applyBorder="1" applyAlignment="1">
      <alignment wrapText="1"/>
    </xf>
    <xf numFmtId="0" fontId="0" fillId="0" borderId="1" xfId="0" applyBorder="1" applyAlignment="1">
      <alignment wrapText="1"/>
    </xf>
    <xf numFmtId="0" fontId="7" fillId="0" borderId="10" xfId="0" applyFont="1"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0" xfId="0" applyFont="1" applyBorder="1" applyAlignment="1" applyProtection="1">
      <alignment vertical="center" wrapText="1"/>
    </xf>
    <xf numFmtId="49" fontId="0" fillId="0" borderId="5" xfId="0" applyNumberFormat="1" applyFont="1" applyBorder="1" applyAlignment="1" applyProtection="1">
      <alignment horizontal="left" vertical="top" wrapText="1"/>
    </xf>
    <xf numFmtId="49" fontId="0" fillId="0" borderId="0" xfId="0" applyNumberFormat="1" applyFont="1" applyBorder="1" applyAlignment="1" applyProtection="1">
      <alignment horizontal="left" vertical="top" wrapText="1"/>
    </xf>
    <xf numFmtId="49" fontId="0" fillId="0" borderId="10" xfId="0" applyNumberFormat="1"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7" xfId="0" applyFont="1" applyBorder="1" applyAlignment="1" applyProtection="1">
      <alignment horizontal="left" vertical="top" wrapText="1"/>
    </xf>
    <xf numFmtId="0" fontId="9" fillId="0" borderId="18" xfId="0" applyFont="1" applyBorder="1" applyAlignment="1" applyProtection="1">
      <alignment horizontal="left" vertical="top" wrapText="1"/>
    </xf>
    <xf numFmtId="49" fontId="0" fillId="0" borderId="7" xfId="0" applyNumberFormat="1" applyFont="1" applyBorder="1" applyAlignment="1" applyProtection="1">
      <alignment horizontal="left" vertical="top" wrapText="1"/>
    </xf>
    <xf numFmtId="49" fontId="0" fillId="0" borderId="8" xfId="0" applyNumberFormat="1" applyFont="1" applyBorder="1" applyAlignment="1" applyProtection="1">
      <alignment horizontal="left" vertical="top" wrapText="1"/>
    </xf>
    <xf numFmtId="49" fontId="0" fillId="0" borderId="15" xfId="0" applyNumberFormat="1" applyFont="1" applyBorder="1" applyAlignment="1" applyProtection="1">
      <alignment horizontal="left" vertical="top" wrapText="1"/>
    </xf>
    <xf numFmtId="0" fontId="9" fillId="0" borderId="16"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0" fillId="0" borderId="21" xfId="0" applyBorder="1" applyAlignment="1" applyProtection="1">
      <alignment horizontal="center" vertical="center"/>
    </xf>
    <xf numFmtId="0" fontId="0" fillId="0" borderId="17" xfId="0" applyBorder="1" applyAlignment="1" applyProtection="1">
      <alignment horizontal="center" vertical="center"/>
    </xf>
    <xf numFmtId="0" fontId="0" fillId="0" borderId="20"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9" fillId="0" borderId="0" xfId="0" applyFont="1" applyBorder="1" applyAlignment="1" applyProtection="1">
      <alignment horizontal="left" vertical="center" wrapText="1"/>
    </xf>
    <xf numFmtId="0" fontId="0" fillId="0" borderId="0" xfId="0" applyAlignment="1">
      <alignment vertical="center"/>
    </xf>
    <xf numFmtId="0" fontId="0" fillId="0" borderId="1" xfId="0" applyBorder="1" applyProtection="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3095624</xdr:colOff>
      <xdr:row>0</xdr:row>
      <xdr:rowOff>952500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95624" cy="952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43</xdr:row>
          <xdr:rowOff>0</xdr:rowOff>
        </xdr:from>
        <xdr:to>
          <xdr:col>2</xdr:col>
          <xdr:colOff>876300</xdr:colOff>
          <xdr:row>43</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Gymnasium/Gesamtschule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171450</xdr:rowOff>
        </xdr:from>
        <xdr:to>
          <xdr:col>1</xdr:col>
          <xdr:colOff>866775</xdr:colOff>
          <xdr:row>22</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209550</xdr:rowOff>
        </xdr:from>
        <xdr:to>
          <xdr:col>1</xdr:col>
          <xdr:colOff>866775</xdr:colOff>
          <xdr:row>21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209550</xdr:rowOff>
        </xdr:from>
        <xdr:to>
          <xdr:col>1</xdr:col>
          <xdr:colOff>866775</xdr:colOff>
          <xdr:row>20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171450</xdr:rowOff>
        </xdr:from>
        <xdr:to>
          <xdr:col>1</xdr:col>
          <xdr:colOff>866775</xdr:colOff>
          <xdr:row>19</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1</xdr:col>
          <xdr:colOff>866775</xdr:colOff>
          <xdr:row>25</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171450</xdr:rowOff>
        </xdr:from>
        <xdr:to>
          <xdr:col>1</xdr:col>
          <xdr:colOff>866775</xdr:colOff>
          <xdr:row>25</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209550</xdr:rowOff>
        </xdr:from>
        <xdr:to>
          <xdr:col>2</xdr:col>
          <xdr:colOff>866775</xdr:colOff>
          <xdr:row>44</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Berufsoberschule/Fachoberschule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209550</xdr:rowOff>
        </xdr:from>
        <xdr:to>
          <xdr:col>1</xdr:col>
          <xdr:colOff>866775</xdr:colOff>
          <xdr:row>43</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95250</xdr:rowOff>
        </xdr:from>
        <xdr:to>
          <xdr:col>1</xdr:col>
          <xdr:colOff>857250</xdr:colOff>
          <xdr:row>57</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51955</xdr:colOff>
      <xdr:row>0</xdr:row>
      <xdr:rowOff>69273</xdr:rowOff>
    </xdr:from>
    <xdr:to>
      <xdr:col>8</xdr:col>
      <xdr:colOff>0</xdr:colOff>
      <xdr:row>2</xdr:row>
      <xdr:rowOff>0</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05455" y="69273"/>
          <a:ext cx="1541318" cy="10614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20</xdr:row>
          <xdr:rowOff>200025</xdr:rowOff>
        </xdr:from>
        <xdr:to>
          <xdr:col>1</xdr:col>
          <xdr:colOff>866775</xdr:colOff>
          <xdr:row>22</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48</xdr:row>
          <xdr:rowOff>171450</xdr:rowOff>
        </xdr:from>
        <xdr:to>
          <xdr:col>4</xdr:col>
          <xdr:colOff>409575</xdr:colOff>
          <xdr:row>50</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zulassen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171450</xdr:rowOff>
        </xdr:from>
        <xdr:to>
          <xdr:col>5</xdr:col>
          <xdr:colOff>323850</xdr:colOff>
          <xdr:row>50</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nicht zulassen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G67"/>
  <sheetViews>
    <sheetView showGridLines="0" tabSelected="1" zoomScale="80" zoomScaleNormal="80" workbookViewId="0">
      <selection activeCell="K54" sqref="K54"/>
    </sheetView>
  </sheetViews>
  <sheetFormatPr baseColWidth="10" defaultColWidth="11.5703125" defaultRowHeight="15" x14ac:dyDescent="0.25"/>
  <cols>
    <col min="1" max="1" width="63.85546875" customWidth="1"/>
    <col min="2" max="2" width="14.42578125" customWidth="1"/>
    <col min="3" max="3" width="13.7109375" customWidth="1"/>
    <col min="4" max="4" width="14.42578125" customWidth="1"/>
    <col min="5" max="5" width="12.7109375" bestFit="1" customWidth="1"/>
  </cols>
  <sheetData>
    <row r="1" spans="1:33" ht="79.150000000000006" customHeight="1" x14ac:dyDescent="0.55000000000000004">
      <c r="A1" s="1"/>
      <c r="B1" s="38" t="s">
        <v>95</v>
      </c>
      <c r="C1" s="1"/>
      <c r="D1" s="1"/>
      <c r="E1" s="1"/>
      <c r="F1" s="1"/>
    </row>
    <row r="2" spans="1:33" ht="9" customHeight="1" x14ac:dyDescent="0.25">
      <c r="A2" s="1"/>
      <c r="B2" s="1"/>
      <c r="C2" s="1"/>
      <c r="D2" s="1"/>
      <c r="E2" s="1"/>
      <c r="F2" s="1"/>
    </row>
    <row r="3" spans="1:33" hidden="1" x14ac:dyDescent="0.25">
      <c r="A3" s="1"/>
      <c r="B3" s="1"/>
      <c r="C3" s="1"/>
      <c r="D3" s="1"/>
      <c r="E3" s="1" t="e">
        <f>+Fragebogen!B33Maut</f>
        <v>#NAME?</v>
      </c>
      <c r="F3" s="1"/>
      <c r="O3" t="e">
        <f>Fragebogen!E51II</f>
        <v>#NAME?</v>
      </c>
      <c r="AG3">
        <f>Fragebogen!C5213</f>
        <v>0</v>
      </c>
    </row>
    <row r="4" spans="1:33" hidden="1" x14ac:dyDescent="0.25">
      <c r="A4" s="1"/>
      <c r="B4" s="1"/>
      <c r="C4" s="1"/>
      <c r="D4" s="1"/>
      <c r="E4" s="1"/>
      <c r="F4" s="1"/>
    </row>
    <row r="5" spans="1:33" hidden="1" x14ac:dyDescent="0.25">
      <c r="A5" s="1"/>
      <c r="B5" s="1"/>
      <c r="C5" s="1"/>
      <c r="D5" s="1"/>
      <c r="E5" s="1"/>
      <c r="F5" s="1"/>
    </row>
    <row r="6" spans="1:33" ht="17.25" x14ac:dyDescent="0.3">
      <c r="A6" s="57" t="s">
        <v>0</v>
      </c>
      <c r="B6" s="1"/>
      <c r="C6" s="1"/>
      <c r="D6" s="1"/>
      <c r="E6" s="1"/>
      <c r="F6" s="1"/>
    </row>
    <row r="7" spans="1:33" x14ac:dyDescent="0.25">
      <c r="A7" s="1"/>
      <c r="B7" s="1"/>
      <c r="C7" s="1"/>
      <c r="D7" s="1"/>
      <c r="E7" s="1"/>
      <c r="F7" s="1"/>
    </row>
    <row r="8" spans="1:33" s="3" customFormat="1" ht="17.25" x14ac:dyDescent="0.3">
      <c r="A8" s="92" t="s">
        <v>104</v>
      </c>
      <c r="B8" s="92"/>
      <c r="C8" s="92"/>
      <c r="D8" s="92"/>
      <c r="E8" s="93"/>
      <c r="F8" s="57"/>
    </row>
    <row r="9" spans="1:33" s="3" customFormat="1" ht="17.25" x14ac:dyDescent="0.3">
      <c r="A9" s="99" t="s">
        <v>111</v>
      </c>
      <c r="B9" s="99"/>
      <c r="C9" s="99"/>
      <c r="D9" s="99"/>
      <c r="E9" s="99"/>
      <c r="F9" s="99"/>
      <c r="G9" s="99"/>
      <c r="H9" s="99"/>
    </row>
    <row r="10" spans="1:33" x14ac:dyDescent="0.25">
      <c r="A10" s="45"/>
    </row>
    <row r="11" spans="1:33" s="3" customFormat="1" ht="17.25" x14ac:dyDescent="0.3">
      <c r="A11" s="100" t="s">
        <v>19</v>
      </c>
      <c r="B11" s="100"/>
      <c r="C11" s="100"/>
      <c r="D11" s="100"/>
      <c r="E11" s="100"/>
      <c r="F11" s="100"/>
      <c r="G11" s="100"/>
      <c r="H11" s="100"/>
      <c r="I11" s="100"/>
    </row>
    <row r="12" spans="1:33" s="3" customFormat="1" ht="17.25" x14ac:dyDescent="0.3">
      <c r="A12" s="100" t="s">
        <v>20</v>
      </c>
      <c r="B12" s="100"/>
      <c r="C12" s="100"/>
      <c r="D12" s="100"/>
      <c r="E12" s="100"/>
    </row>
    <row r="14" spans="1:33" s="3" customFormat="1" ht="17.25" x14ac:dyDescent="0.3">
      <c r="A14" s="3" t="s">
        <v>1</v>
      </c>
    </row>
    <row r="15" spans="1:33" ht="17.25" x14ac:dyDescent="0.3">
      <c r="A15" s="3" t="s">
        <v>24</v>
      </c>
    </row>
    <row r="16" spans="1:33" ht="17.25" x14ac:dyDescent="0.3">
      <c r="A16" s="3"/>
    </row>
    <row r="18" spans="1:9" s="4" customFormat="1" ht="17.25" x14ac:dyDescent="0.3">
      <c r="A18" s="63" t="s">
        <v>4</v>
      </c>
      <c r="B18" s="63"/>
      <c r="C18" s="63"/>
      <c r="D18" s="63"/>
      <c r="E18" s="58"/>
      <c r="F18" s="58"/>
      <c r="G18" s="58"/>
      <c r="H18" s="58"/>
      <c r="I18" s="58"/>
    </row>
    <row r="19" spans="1:9" s="3" customFormat="1" ht="17.25" x14ac:dyDescent="0.3">
      <c r="A19" s="47" t="s">
        <v>5</v>
      </c>
      <c r="B19" s="44"/>
    </row>
    <row r="20" spans="1:9" s="3" customFormat="1" ht="17.25" x14ac:dyDescent="0.3">
      <c r="A20" s="47" t="s">
        <v>101</v>
      </c>
      <c r="B20" s="44"/>
    </row>
    <row r="21" spans="1:9" s="3" customFormat="1" ht="17.25" x14ac:dyDescent="0.3">
      <c r="A21" s="47" t="s">
        <v>107</v>
      </c>
      <c r="B21" s="44"/>
    </row>
    <row r="22" spans="1:9" s="3" customFormat="1" ht="17.25" x14ac:dyDescent="0.3">
      <c r="A22" s="47" t="s">
        <v>6</v>
      </c>
      <c r="B22" s="44"/>
    </row>
    <row r="23" spans="1:9" s="3" customFormat="1" ht="17.25" x14ac:dyDescent="0.3">
      <c r="A23" s="46" t="s">
        <v>7</v>
      </c>
      <c r="B23" s="44"/>
    </row>
    <row r="25" spans="1:9" s="3" customFormat="1" ht="17.25" x14ac:dyDescent="0.3">
      <c r="A25" s="8" t="s">
        <v>8</v>
      </c>
      <c r="B25" s="44"/>
    </row>
    <row r="26" spans="1:9" s="3" customFormat="1" ht="17.25" x14ac:dyDescent="0.3">
      <c r="A26" s="8" t="s">
        <v>25</v>
      </c>
      <c r="B26" s="44"/>
    </row>
    <row r="27" spans="1:9" x14ac:dyDescent="0.25">
      <c r="A27" s="2"/>
      <c r="B27" s="2"/>
      <c r="C27" s="2"/>
      <c r="D27" s="2"/>
    </row>
    <row r="28" spans="1:9" x14ac:dyDescent="0.25">
      <c r="A28" s="2"/>
      <c r="B28" s="2"/>
      <c r="C28" s="2"/>
      <c r="D28" s="2"/>
    </row>
    <row r="29" spans="1:9" s="4" customFormat="1" ht="17.25" x14ac:dyDescent="0.3">
      <c r="A29" s="58" t="s">
        <v>2</v>
      </c>
    </row>
    <row r="30" spans="1:9" s="3" customFormat="1" ht="17.25" x14ac:dyDescent="0.3">
      <c r="A30" s="8" t="s">
        <v>83</v>
      </c>
      <c r="B30" s="83"/>
      <c r="C30" s="84"/>
    </row>
    <row r="31" spans="1:9" s="3" customFormat="1" ht="17.25" x14ac:dyDescent="0.3">
      <c r="A31" s="8" t="s">
        <v>75</v>
      </c>
      <c r="B31" s="83"/>
      <c r="C31" s="84"/>
    </row>
    <row r="32" spans="1:9" s="3" customFormat="1" ht="17.25" x14ac:dyDescent="0.3">
      <c r="A32" s="8" t="s">
        <v>84</v>
      </c>
      <c r="B32" s="83"/>
      <c r="C32" s="84"/>
    </row>
    <row r="33" spans="1:15" s="3" customFormat="1" ht="18.75" x14ac:dyDescent="0.3">
      <c r="A33" s="8" t="s">
        <v>78</v>
      </c>
      <c r="B33" s="83"/>
      <c r="C33" s="84"/>
      <c r="O33" s="40"/>
    </row>
    <row r="34" spans="1:15" s="3" customFormat="1" ht="17.25" x14ac:dyDescent="0.3">
      <c r="A34" s="8" t="s">
        <v>79</v>
      </c>
      <c r="B34" s="83"/>
      <c r="C34" s="84"/>
    </row>
    <row r="35" spans="1:15" s="3" customFormat="1" ht="17.25" x14ac:dyDescent="0.3">
      <c r="A35" s="8" t="s">
        <v>86</v>
      </c>
      <c r="B35" s="89"/>
      <c r="C35" s="90"/>
    </row>
    <row r="36" spans="1:15" s="3" customFormat="1" ht="17.25" x14ac:dyDescent="0.3">
      <c r="A36" s="8" t="s">
        <v>3</v>
      </c>
      <c r="B36" s="85"/>
      <c r="C36" s="86"/>
    </row>
    <row r="37" spans="1:15" s="3" customFormat="1" ht="17.25" x14ac:dyDescent="0.3">
      <c r="A37" s="8" t="s">
        <v>90</v>
      </c>
      <c r="B37" s="85"/>
      <c r="C37" s="86"/>
    </row>
    <row r="38" spans="1:15" s="3" customFormat="1" ht="17.25" x14ac:dyDescent="0.3">
      <c r="A38" s="8" t="s">
        <v>87</v>
      </c>
      <c r="B38" s="85"/>
      <c r="C38" s="86"/>
    </row>
    <row r="39" spans="1:15" s="3" customFormat="1" ht="17.25" x14ac:dyDescent="0.3">
      <c r="A39" s="8" t="s">
        <v>27</v>
      </c>
      <c r="B39" s="83"/>
      <c r="C39" s="84"/>
    </row>
    <row r="40" spans="1:15" x14ac:dyDescent="0.25">
      <c r="A40" s="2"/>
      <c r="B40" s="2"/>
      <c r="C40" s="2"/>
      <c r="D40" s="2"/>
    </row>
    <row r="41" spans="1:15" s="4" customFormat="1" ht="17.25" x14ac:dyDescent="0.3">
      <c r="A41" s="98" t="s">
        <v>9</v>
      </c>
      <c r="B41" s="98"/>
      <c r="C41" s="98"/>
      <c r="D41" s="6"/>
    </row>
    <row r="42" spans="1:15" s="4" customFormat="1" ht="17.25" x14ac:dyDescent="0.3">
      <c r="A42" s="6"/>
      <c r="B42" s="6"/>
      <c r="C42" s="6"/>
      <c r="D42" s="6"/>
    </row>
    <row r="43" spans="1:15" s="4" customFormat="1" ht="17.25" x14ac:dyDescent="0.3">
      <c r="A43" s="95" t="s">
        <v>26</v>
      </c>
      <c r="B43" s="41"/>
      <c r="C43" s="6"/>
    </row>
    <row r="44" spans="1:15" s="3" customFormat="1" ht="17.25" x14ac:dyDescent="0.3">
      <c r="A44" s="96"/>
      <c r="B44" s="42"/>
      <c r="C44" s="43"/>
      <c r="D44" s="5"/>
    </row>
    <row r="45" spans="1:15" s="3" customFormat="1" ht="17.25" x14ac:dyDescent="0.3">
      <c r="A45" s="97"/>
      <c r="B45" s="42"/>
      <c r="C45" s="43"/>
    </row>
    <row r="46" spans="1:15" s="3" customFormat="1" ht="17.25" x14ac:dyDescent="0.3">
      <c r="A46" s="48" t="s">
        <v>28</v>
      </c>
      <c r="B46" s="87"/>
      <c r="C46" s="88"/>
    </row>
    <row r="47" spans="1:15" ht="17.25" x14ac:dyDescent="0.3">
      <c r="A47" s="48" t="s">
        <v>106</v>
      </c>
      <c r="B47" s="68"/>
      <c r="C47" s="69"/>
    </row>
    <row r="48" spans="1:15" s="3" customFormat="1" ht="17.25" x14ac:dyDescent="0.3">
      <c r="A48" s="51" t="s">
        <v>29</v>
      </c>
      <c r="B48" s="51"/>
      <c r="C48" s="65" t="s">
        <v>15</v>
      </c>
      <c r="D48" s="94"/>
      <c r="E48" s="94"/>
      <c r="F48" s="94"/>
      <c r="G48" s="64" t="s">
        <v>16</v>
      </c>
      <c r="H48" s="65"/>
    </row>
    <row r="49" spans="1:8" s="3" customFormat="1" ht="17.25" x14ac:dyDescent="0.3">
      <c r="A49" s="103" t="s">
        <v>30</v>
      </c>
      <c r="B49" s="7"/>
      <c r="C49" s="9" t="s">
        <v>12</v>
      </c>
      <c r="D49" s="9" t="s">
        <v>13</v>
      </c>
      <c r="E49" s="9" t="s">
        <v>88</v>
      </c>
      <c r="F49" s="9" t="s">
        <v>14</v>
      </c>
      <c r="G49" s="9" t="s">
        <v>17</v>
      </c>
      <c r="H49" s="9" t="s">
        <v>18</v>
      </c>
    </row>
    <row r="50" spans="1:8" s="3" customFormat="1" ht="17.25" x14ac:dyDescent="0.3">
      <c r="A50" s="103"/>
      <c r="B50" s="8" t="s">
        <v>10</v>
      </c>
      <c r="C50" s="33"/>
      <c r="D50" s="33"/>
      <c r="E50" s="33"/>
      <c r="F50" s="33"/>
      <c r="G50" s="33"/>
      <c r="H50" s="33"/>
    </row>
    <row r="51" spans="1:8" s="3" customFormat="1" ht="17.25" x14ac:dyDescent="0.3">
      <c r="A51" s="103"/>
      <c r="B51" s="8" t="s">
        <v>11</v>
      </c>
      <c r="C51" s="33"/>
      <c r="D51" s="33"/>
      <c r="E51" s="33"/>
      <c r="F51" s="33"/>
      <c r="G51" s="33"/>
      <c r="H51" s="33"/>
    </row>
    <row r="52" spans="1:8" s="3" customFormat="1" ht="17.25" x14ac:dyDescent="0.3">
      <c r="A52" s="103"/>
      <c r="B52" s="11" t="s">
        <v>85</v>
      </c>
      <c r="C52" s="33"/>
      <c r="D52" s="33"/>
      <c r="E52" s="33"/>
      <c r="F52" s="33"/>
      <c r="G52" s="33"/>
      <c r="H52" s="33"/>
    </row>
    <row r="53" spans="1:8" x14ac:dyDescent="0.25">
      <c r="A53" s="103"/>
      <c r="B53" s="101" t="s">
        <v>105</v>
      </c>
      <c r="C53" s="101"/>
      <c r="D53" s="101"/>
      <c r="E53" s="101"/>
      <c r="F53" s="101"/>
      <c r="G53" s="101"/>
      <c r="H53" s="101"/>
    </row>
    <row r="54" spans="1:8" x14ac:dyDescent="0.25">
      <c r="A54" s="104"/>
      <c r="B54" s="102"/>
      <c r="C54" s="102"/>
      <c r="D54" s="102"/>
      <c r="E54" s="102"/>
      <c r="F54" s="102"/>
      <c r="G54" s="102"/>
      <c r="H54" s="102"/>
    </row>
    <row r="55" spans="1:8" x14ac:dyDescent="0.25">
      <c r="A55" s="105"/>
      <c r="B55" s="102"/>
      <c r="C55" s="102"/>
      <c r="D55" s="102"/>
      <c r="E55" s="102"/>
      <c r="F55" s="102"/>
      <c r="G55" s="102"/>
      <c r="H55" s="102"/>
    </row>
    <row r="56" spans="1:8" x14ac:dyDescent="0.25">
      <c r="A56" s="10"/>
    </row>
    <row r="57" spans="1:8" s="4" customFormat="1" ht="34.5" x14ac:dyDescent="0.3">
      <c r="A57" s="50" t="s">
        <v>31</v>
      </c>
      <c r="B57" s="41"/>
    </row>
    <row r="58" spans="1:8" s="4" customFormat="1" ht="17.25" x14ac:dyDescent="0.3">
      <c r="A58" s="48" t="s">
        <v>28</v>
      </c>
      <c r="B58" s="66"/>
      <c r="C58" s="67"/>
    </row>
    <row r="59" spans="1:8" s="58" customFormat="1" ht="17.25" x14ac:dyDescent="0.3">
      <c r="A59" s="48" t="s">
        <v>32</v>
      </c>
      <c r="B59" s="81"/>
      <c r="C59" s="82"/>
    </row>
    <row r="60" spans="1:8" s="58" customFormat="1" ht="17.25" x14ac:dyDescent="0.3">
      <c r="A60" s="48" t="s">
        <v>108</v>
      </c>
      <c r="B60" s="81"/>
      <c r="C60" s="82"/>
    </row>
    <row r="61" spans="1:8" s="4" customFormat="1" ht="17.25" x14ac:dyDescent="0.3">
      <c r="A61" s="48" t="s">
        <v>109</v>
      </c>
      <c r="B61" s="81"/>
      <c r="C61" s="82"/>
    </row>
    <row r="62" spans="1:8" s="4" customFormat="1" ht="30" x14ac:dyDescent="0.3">
      <c r="A62" s="49" t="s">
        <v>110</v>
      </c>
      <c r="B62" s="79" t="e">
        <f>1+3*((B60-B59)/(B60-B61))</f>
        <v>#DIV/0!</v>
      </c>
      <c r="C62" s="80"/>
    </row>
    <row r="63" spans="1:8" s="3" customFormat="1" ht="17.25" x14ac:dyDescent="0.3">
      <c r="A63" s="60" t="s">
        <v>100</v>
      </c>
      <c r="B63" s="70"/>
      <c r="C63" s="71"/>
      <c r="D63" s="71"/>
      <c r="E63" s="71"/>
      <c r="F63" s="71"/>
      <c r="G63" s="71"/>
      <c r="H63" s="72"/>
    </row>
    <row r="64" spans="1:8" ht="15" customHeight="1" x14ac:dyDescent="0.25">
      <c r="A64" s="61"/>
      <c r="B64" s="73"/>
      <c r="C64" s="74"/>
      <c r="D64" s="74"/>
      <c r="E64" s="74"/>
      <c r="F64" s="74"/>
      <c r="G64" s="74"/>
      <c r="H64" s="75"/>
    </row>
    <row r="65" spans="1:8" ht="15" customHeight="1" x14ac:dyDescent="0.25">
      <c r="A65" s="62"/>
      <c r="B65" s="76"/>
      <c r="C65" s="77"/>
      <c r="D65" s="77"/>
      <c r="E65" s="77"/>
      <c r="F65" s="77"/>
      <c r="G65" s="77"/>
      <c r="H65" s="78"/>
    </row>
    <row r="66" spans="1:8" ht="15" customHeight="1" x14ac:dyDescent="0.25"/>
    <row r="67" spans="1:8" ht="60" customHeight="1" x14ac:dyDescent="0.25">
      <c r="A67" s="59" t="s">
        <v>112</v>
      </c>
      <c r="B67" s="91"/>
      <c r="C67" s="91"/>
      <c r="D67" s="91"/>
      <c r="E67" s="91"/>
      <c r="F67" s="91"/>
      <c r="G67" s="91"/>
      <c r="H67" s="91"/>
    </row>
  </sheetData>
  <sheetProtection algorithmName="SHA-512" hashValue="k4q6GUxflmzUvDrJWX/F9RxLfRCTBvUd7C17s4TSMrR/NoRP/aeO1tppY3MqN8Wa1Cgyq2c5GKp2QIVEv7USMw==" saltValue="oaW18KGoWfJGq/UAu9tYTg==" spinCount="100000" sheet="1" objects="1" scenarios="1"/>
  <mergeCells count="31">
    <mergeCell ref="B67:H67"/>
    <mergeCell ref="A8:E8"/>
    <mergeCell ref="C48:F48"/>
    <mergeCell ref="A43:A45"/>
    <mergeCell ref="B34:C34"/>
    <mergeCell ref="B38:C38"/>
    <mergeCell ref="B39:C39"/>
    <mergeCell ref="B37:C37"/>
    <mergeCell ref="A41:C41"/>
    <mergeCell ref="B31:C31"/>
    <mergeCell ref="A9:H9"/>
    <mergeCell ref="A12:E12"/>
    <mergeCell ref="A11:I11"/>
    <mergeCell ref="B53:H55"/>
    <mergeCell ref="A49:A55"/>
    <mergeCell ref="A63:A65"/>
    <mergeCell ref="A18:D18"/>
    <mergeCell ref="G48:H48"/>
    <mergeCell ref="B58:C58"/>
    <mergeCell ref="B47:C47"/>
    <mergeCell ref="B63:H65"/>
    <mergeCell ref="B62:C62"/>
    <mergeCell ref="B61:C61"/>
    <mergeCell ref="B30:C30"/>
    <mergeCell ref="B33:C33"/>
    <mergeCell ref="B36:C36"/>
    <mergeCell ref="B46:C46"/>
    <mergeCell ref="B32:C32"/>
    <mergeCell ref="B35:C35"/>
    <mergeCell ref="B59:C59"/>
    <mergeCell ref="B60:C60"/>
  </mergeCells>
  <dataValidations count="2">
    <dataValidation type="list" allowBlank="1" showInputMessage="1" showErrorMessage="1" sqref="C50:H52">
      <formula1>"15,14,13,12,11,10,9,8,7,6,5,4,3,2,1,0"</formula1>
    </dataValidation>
    <dataValidation type="decimal" allowBlank="1" showInputMessage="1" showErrorMessage="1" sqref="B47:C47">
      <formula1>0.7</formula1>
      <formula2>4</formula2>
    </dataValidation>
  </dataValidations>
  <pageMargins left="0.7" right="0.7" top="0.78740157499999996" bottom="0.78740157499999996"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1</xdr:col>
                    <xdr:colOff>76200</xdr:colOff>
                    <xdr:row>43</xdr:row>
                    <xdr:rowOff>0</xdr:rowOff>
                  </from>
                  <to>
                    <xdr:col>2</xdr:col>
                    <xdr:colOff>876300</xdr:colOff>
                    <xdr:row>43</xdr:row>
                    <xdr:rowOff>209550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1</xdr:col>
                    <xdr:colOff>76200</xdr:colOff>
                    <xdr:row>21</xdr:row>
                    <xdr:rowOff>171450</xdr:rowOff>
                  </from>
                  <to>
                    <xdr:col>1</xdr:col>
                    <xdr:colOff>866775</xdr:colOff>
                    <xdr:row>22</xdr:row>
                    <xdr:rowOff>209550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1</xdr:col>
                    <xdr:colOff>76200</xdr:colOff>
                    <xdr:row>19</xdr:row>
                    <xdr:rowOff>209550</xdr:rowOff>
                  </from>
                  <to>
                    <xdr:col>1</xdr:col>
                    <xdr:colOff>866775</xdr:colOff>
                    <xdr:row>21</xdr:row>
                    <xdr:rowOff>19050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xdr:col>
                    <xdr:colOff>76200</xdr:colOff>
                    <xdr:row>18</xdr:row>
                    <xdr:rowOff>209550</xdr:rowOff>
                  </from>
                  <to>
                    <xdr:col>1</xdr:col>
                    <xdr:colOff>866775</xdr:colOff>
                    <xdr:row>20</xdr:row>
                    <xdr:rowOff>19050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xdr:col>
                    <xdr:colOff>76200</xdr:colOff>
                    <xdr:row>17</xdr:row>
                    <xdr:rowOff>171450</xdr:rowOff>
                  </from>
                  <to>
                    <xdr:col>1</xdr:col>
                    <xdr:colOff>866775</xdr:colOff>
                    <xdr:row>19</xdr:row>
                    <xdr:rowOff>66675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xdr:col>
                    <xdr:colOff>76200</xdr:colOff>
                    <xdr:row>24</xdr:row>
                    <xdr:rowOff>171450</xdr:rowOff>
                  </from>
                  <to>
                    <xdr:col>1</xdr:col>
                    <xdr:colOff>866775</xdr:colOff>
                    <xdr:row>25</xdr:row>
                    <xdr:rowOff>209550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1</xdr:col>
                    <xdr:colOff>76200</xdr:colOff>
                    <xdr:row>23</xdr:row>
                    <xdr:rowOff>171450</xdr:rowOff>
                  </from>
                  <to>
                    <xdr:col>1</xdr:col>
                    <xdr:colOff>866775</xdr:colOff>
                    <xdr:row>25</xdr:row>
                    <xdr:rowOff>19050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1</xdr:col>
                    <xdr:colOff>66675</xdr:colOff>
                    <xdr:row>43</xdr:row>
                    <xdr:rowOff>209550</xdr:rowOff>
                  </from>
                  <to>
                    <xdr:col>2</xdr:col>
                    <xdr:colOff>866775</xdr:colOff>
                    <xdr:row>44</xdr:row>
                    <xdr:rowOff>209550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1</xdr:col>
                    <xdr:colOff>76200</xdr:colOff>
                    <xdr:row>41</xdr:row>
                    <xdr:rowOff>209550</xdr:rowOff>
                  </from>
                  <to>
                    <xdr:col>1</xdr:col>
                    <xdr:colOff>866775</xdr:colOff>
                    <xdr:row>43</xdr:row>
                    <xdr:rowOff>19050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xdr:col>
                    <xdr:colOff>66675</xdr:colOff>
                    <xdr:row>56</xdr:row>
                    <xdr:rowOff>95250</xdr:rowOff>
                  </from>
                  <to>
                    <xdr:col>1</xdr:col>
                    <xdr:colOff>857250</xdr:colOff>
                    <xdr:row>57</xdr:row>
                    <xdr:rowOff>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76200</xdr:colOff>
                    <xdr:row>20</xdr:row>
                    <xdr:rowOff>200025</xdr:rowOff>
                  </from>
                  <to>
                    <xdr:col>1</xdr:col>
                    <xdr:colOff>866775</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workbookViewId="0">
      <selection activeCell="M21" sqref="M21"/>
    </sheetView>
  </sheetViews>
  <sheetFormatPr baseColWidth="10" defaultRowHeight="15" x14ac:dyDescent="0.25"/>
  <cols>
    <col min="1" max="1" width="12.7109375" customWidth="1"/>
    <col min="5" max="5" width="12.5703125" bestFit="1" customWidth="1"/>
  </cols>
  <sheetData>
    <row r="1" spans="1:8" ht="18.75" x14ac:dyDescent="0.3">
      <c r="A1" s="12" t="s">
        <v>33</v>
      </c>
      <c r="B1" s="13"/>
      <c r="C1" s="13"/>
      <c r="D1" s="13"/>
      <c r="E1" s="13"/>
      <c r="F1" s="13"/>
      <c r="G1" s="13"/>
      <c r="H1" s="13"/>
    </row>
    <row r="2" spans="1:8" x14ac:dyDescent="0.25">
      <c r="A2" s="13"/>
      <c r="B2" s="13"/>
      <c r="C2" s="13"/>
      <c r="D2" s="13"/>
      <c r="E2" s="13"/>
      <c r="F2" s="13"/>
      <c r="G2" s="13"/>
      <c r="H2" s="13"/>
    </row>
    <row r="3" spans="1:8" x14ac:dyDescent="0.25">
      <c r="A3" s="13" t="s">
        <v>93</v>
      </c>
      <c r="B3" s="13"/>
      <c r="C3" s="13"/>
      <c r="D3" s="13"/>
      <c r="E3" s="15">
        <f>Fragebogen!B30</f>
        <v>0</v>
      </c>
      <c r="F3" s="13"/>
      <c r="G3" s="13"/>
      <c r="H3" s="13"/>
    </row>
    <row r="4" spans="1:8" x14ac:dyDescent="0.25">
      <c r="A4" s="13" t="s">
        <v>94</v>
      </c>
      <c r="C4" s="13"/>
      <c r="E4" s="14">
        <f>Fragebogen!B31</f>
        <v>0</v>
      </c>
      <c r="F4" s="13"/>
      <c r="G4" s="13"/>
      <c r="H4" s="13"/>
    </row>
    <row r="5" spans="1:8" x14ac:dyDescent="0.25">
      <c r="A5" s="13" t="s">
        <v>92</v>
      </c>
      <c r="C5" s="13"/>
      <c r="E5" s="15">
        <f>Fragebogen!B32</f>
        <v>0</v>
      </c>
      <c r="F5" s="13"/>
      <c r="G5" s="13"/>
      <c r="H5" s="13"/>
    </row>
    <row r="6" spans="1:8" x14ac:dyDescent="0.25">
      <c r="A6" s="13" t="s">
        <v>97</v>
      </c>
      <c r="C6" s="13"/>
      <c r="E6" s="15">
        <f>Fragebogen!B33</f>
        <v>0</v>
      </c>
      <c r="F6" s="13"/>
      <c r="G6" s="13"/>
      <c r="H6" s="13"/>
    </row>
    <row r="7" spans="1:8" x14ac:dyDescent="0.25">
      <c r="A7" s="13" t="s">
        <v>96</v>
      </c>
      <c r="C7" s="13"/>
      <c r="E7" s="15">
        <f>Fragebogen!B34</f>
        <v>0</v>
      </c>
      <c r="F7" s="13"/>
      <c r="G7" s="13"/>
      <c r="H7" s="13"/>
    </row>
    <row r="8" spans="1:8" x14ac:dyDescent="0.25">
      <c r="A8" s="13" t="s">
        <v>34</v>
      </c>
      <c r="C8" s="13"/>
      <c r="E8" s="56">
        <f>Fragebogen!B47</f>
        <v>0</v>
      </c>
      <c r="F8" s="13"/>
      <c r="G8" s="13"/>
      <c r="H8" s="13"/>
    </row>
    <row r="9" spans="1:8" ht="14.45" customHeight="1" x14ac:dyDescent="0.25">
      <c r="A9" s="13" t="s">
        <v>35</v>
      </c>
      <c r="C9" s="13"/>
      <c r="E9" s="52" t="e">
        <f>TRUNC(AVERAGE((TRUNC((17-AVERAGE(Fragebogen!C50:H50))/3,1)),(TRUNC((17-AVERAGE(Fragebogen!C51:H51))/3,1)),(TRUNC((17-AVERAGE(Fragebogen!C52:H52))/3,1))),1)</f>
        <v>#DIV/0!</v>
      </c>
    </row>
    <row r="10" spans="1:8" x14ac:dyDescent="0.25">
      <c r="A10" s="13"/>
      <c r="C10" s="13"/>
      <c r="E10" s="15"/>
      <c r="F10" s="13"/>
      <c r="G10" s="13"/>
      <c r="H10" s="13"/>
    </row>
    <row r="11" spans="1:8" x14ac:dyDescent="0.25">
      <c r="A11" s="16" t="s">
        <v>21</v>
      </c>
      <c r="B11" s="13"/>
      <c r="C11" s="13"/>
      <c r="D11" s="13"/>
      <c r="E11" s="13"/>
      <c r="F11" s="13"/>
      <c r="G11" s="13"/>
      <c r="H11" s="13"/>
    </row>
    <row r="12" spans="1:8" x14ac:dyDescent="0.25">
      <c r="A12" s="16"/>
      <c r="B12" s="13"/>
      <c r="C12" s="13"/>
      <c r="D12" s="13"/>
      <c r="E12" s="13"/>
      <c r="F12" s="13"/>
      <c r="G12" s="13"/>
      <c r="H12" s="13"/>
    </row>
    <row r="13" spans="1:8" x14ac:dyDescent="0.25">
      <c r="A13" s="17" t="s">
        <v>55</v>
      </c>
      <c r="B13" s="17"/>
      <c r="C13" s="17"/>
      <c r="D13" s="17"/>
      <c r="E13" s="17"/>
      <c r="F13" s="17"/>
      <c r="G13" s="17"/>
      <c r="H13" s="17"/>
    </row>
    <row r="14" spans="1:8" x14ac:dyDescent="0.25">
      <c r="A14" s="106" t="s">
        <v>59</v>
      </c>
      <c r="B14" s="106"/>
      <c r="C14" s="106"/>
      <c r="D14" s="106"/>
      <c r="E14" s="106"/>
      <c r="F14" s="106"/>
      <c r="G14" s="106"/>
      <c r="H14" s="106"/>
    </row>
    <row r="15" spans="1:8" x14ac:dyDescent="0.25">
      <c r="A15" s="106" t="s">
        <v>37</v>
      </c>
      <c r="B15" s="106"/>
      <c r="C15" s="106"/>
      <c r="D15" s="106"/>
      <c r="E15" s="106"/>
      <c r="F15" s="106"/>
      <c r="G15" s="106"/>
      <c r="H15" s="106"/>
    </row>
    <row r="16" spans="1:8" x14ac:dyDescent="0.25">
      <c r="A16" s="106" t="s">
        <v>38</v>
      </c>
      <c r="B16" s="106"/>
      <c r="C16" s="106"/>
      <c r="D16" s="106"/>
      <c r="E16" s="106"/>
      <c r="F16" s="106"/>
      <c r="G16" s="106"/>
      <c r="H16" s="106"/>
    </row>
    <row r="17" spans="1:8" x14ac:dyDescent="0.25">
      <c r="A17" s="106" t="s">
        <v>39</v>
      </c>
      <c r="B17" s="106"/>
      <c r="C17" s="106"/>
      <c r="D17" s="106"/>
      <c r="E17" s="106"/>
      <c r="F17" s="106"/>
      <c r="G17" s="106"/>
      <c r="H17" s="106"/>
    </row>
    <row r="18" spans="1:8" x14ac:dyDescent="0.25">
      <c r="A18" s="106" t="s">
        <v>40</v>
      </c>
      <c r="B18" s="106"/>
      <c r="C18" s="106"/>
      <c r="D18" s="106"/>
      <c r="E18" s="106"/>
      <c r="F18" s="106"/>
      <c r="G18" s="106"/>
      <c r="H18" s="106"/>
    </row>
    <row r="19" spans="1:8" x14ac:dyDescent="0.25">
      <c r="A19" s="106" t="s">
        <v>41</v>
      </c>
      <c r="B19" s="106"/>
      <c r="C19" s="106"/>
      <c r="D19" s="106"/>
      <c r="E19" s="106"/>
      <c r="F19" s="106"/>
      <c r="G19" s="106"/>
      <c r="H19" s="106"/>
    </row>
    <row r="20" spans="1:8" x14ac:dyDescent="0.25">
      <c r="A20" s="106" t="s">
        <v>42</v>
      </c>
      <c r="B20" s="106"/>
      <c r="C20" s="106"/>
      <c r="D20" s="106"/>
      <c r="E20" s="106"/>
      <c r="F20" s="106"/>
      <c r="G20" s="106"/>
      <c r="H20" s="106"/>
    </row>
    <row r="21" spans="1:8" x14ac:dyDescent="0.25">
      <c r="A21" s="106" t="s">
        <v>43</v>
      </c>
      <c r="B21" s="106"/>
      <c r="C21" s="106"/>
      <c r="D21" s="106"/>
      <c r="E21" s="106"/>
      <c r="F21" s="106"/>
      <c r="G21" s="106"/>
      <c r="H21" s="106"/>
    </row>
    <row r="22" spans="1:8" x14ac:dyDescent="0.25">
      <c r="A22" s="106" t="s">
        <v>44</v>
      </c>
      <c r="B22" s="106"/>
      <c r="C22" s="106"/>
      <c r="D22" s="106"/>
      <c r="E22" s="106"/>
      <c r="F22" s="106"/>
      <c r="G22" s="106"/>
      <c r="H22" s="106"/>
    </row>
    <row r="23" spans="1:8" x14ac:dyDescent="0.25">
      <c r="A23" s="106" t="s">
        <v>36</v>
      </c>
      <c r="B23" s="106"/>
      <c r="C23" s="106"/>
      <c r="D23" s="106"/>
      <c r="E23" s="106"/>
      <c r="F23" s="106"/>
      <c r="G23" s="106"/>
      <c r="H23" s="106"/>
    </row>
    <row r="24" spans="1:8" x14ac:dyDescent="0.25">
      <c r="A24" s="106" t="s">
        <v>45</v>
      </c>
      <c r="B24" s="106"/>
      <c r="C24" s="106"/>
      <c r="D24" s="106"/>
      <c r="E24" s="106"/>
      <c r="F24" s="106"/>
      <c r="G24" s="106"/>
      <c r="H24" s="106"/>
    </row>
    <row r="25" spans="1:8" x14ac:dyDescent="0.25">
      <c r="A25" s="106" t="s">
        <v>46</v>
      </c>
      <c r="B25" s="106"/>
      <c r="C25" s="106"/>
      <c r="D25" s="106"/>
      <c r="E25" s="106"/>
      <c r="F25" s="106"/>
      <c r="G25" s="106"/>
      <c r="H25" s="106"/>
    </row>
    <row r="26" spans="1:8" x14ac:dyDescent="0.25">
      <c r="A26" s="106" t="s">
        <v>47</v>
      </c>
      <c r="B26" s="106"/>
      <c r="C26" s="106"/>
      <c r="D26" s="106"/>
      <c r="E26" s="106"/>
      <c r="F26" s="106"/>
      <c r="G26" s="106"/>
      <c r="H26" s="106"/>
    </row>
    <row r="27" spans="1:8" x14ac:dyDescent="0.25">
      <c r="A27" s="106" t="s">
        <v>48</v>
      </c>
      <c r="B27" s="106"/>
      <c r="C27" s="106"/>
      <c r="D27" s="106"/>
      <c r="E27" s="106"/>
      <c r="F27" s="106"/>
      <c r="G27" s="106"/>
      <c r="H27" s="106"/>
    </row>
    <row r="28" spans="1:8" x14ac:dyDescent="0.25">
      <c r="A28" s="106" t="s">
        <v>49</v>
      </c>
      <c r="B28" s="106"/>
      <c r="C28" s="106"/>
      <c r="D28" s="106"/>
      <c r="E28" s="106"/>
      <c r="F28" s="106"/>
      <c r="G28" s="106"/>
      <c r="H28" s="106"/>
    </row>
    <row r="29" spans="1:8" x14ac:dyDescent="0.25">
      <c r="A29" s="106" t="s">
        <v>50</v>
      </c>
      <c r="B29" s="106"/>
      <c r="C29" s="106"/>
      <c r="D29" s="106"/>
      <c r="E29" s="106"/>
      <c r="F29" s="106"/>
      <c r="G29" s="106"/>
      <c r="H29" s="106"/>
    </row>
    <row r="30" spans="1:8" x14ac:dyDescent="0.25">
      <c r="A30" s="106" t="s">
        <v>51</v>
      </c>
      <c r="B30" s="106"/>
      <c r="C30" s="106"/>
      <c r="D30" s="106"/>
      <c r="E30" s="106"/>
      <c r="F30" s="106"/>
      <c r="G30" s="106"/>
      <c r="H30" s="106"/>
    </row>
    <row r="31" spans="1:8" x14ac:dyDescent="0.25">
      <c r="A31" s="106" t="s">
        <v>52</v>
      </c>
      <c r="B31" s="106"/>
      <c r="C31" s="106"/>
      <c r="D31" s="106"/>
      <c r="E31" s="106"/>
      <c r="F31" s="106"/>
      <c r="G31" s="106"/>
      <c r="H31" s="106"/>
    </row>
    <row r="32" spans="1:8" x14ac:dyDescent="0.25">
      <c r="A32" s="106" t="s">
        <v>53</v>
      </c>
      <c r="B32" s="106"/>
      <c r="C32" s="106"/>
      <c r="D32" s="106"/>
      <c r="E32" s="106"/>
      <c r="F32" s="106"/>
      <c r="G32" s="106"/>
      <c r="H32" s="106"/>
    </row>
    <row r="33" spans="1:8" x14ac:dyDescent="0.25">
      <c r="A33" s="106" t="s">
        <v>54</v>
      </c>
      <c r="B33" s="106"/>
      <c r="C33" s="106"/>
      <c r="D33" s="106"/>
      <c r="E33" s="106"/>
      <c r="F33" s="106"/>
      <c r="G33" s="106"/>
      <c r="H33" s="106"/>
    </row>
    <row r="34" spans="1:8" x14ac:dyDescent="0.25">
      <c r="A34" s="106" t="s">
        <v>56</v>
      </c>
      <c r="B34" s="106"/>
      <c r="C34" s="106"/>
      <c r="D34" s="106"/>
      <c r="E34" s="106"/>
      <c r="F34" s="106"/>
      <c r="G34" s="106"/>
      <c r="H34" s="106"/>
    </row>
    <row r="35" spans="1:8" x14ac:dyDescent="0.25">
      <c r="A35" s="106" t="s">
        <v>57</v>
      </c>
      <c r="B35" s="106"/>
      <c r="C35" s="106"/>
      <c r="D35" s="106"/>
      <c r="E35" s="106"/>
      <c r="F35" s="106"/>
      <c r="G35" s="106"/>
      <c r="H35" s="106"/>
    </row>
    <row r="36" spans="1:8" x14ac:dyDescent="0.25">
      <c r="A36" s="106" t="s">
        <v>58</v>
      </c>
      <c r="B36" s="106"/>
      <c r="C36" s="106"/>
      <c r="D36" s="106"/>
      <c r="E36" s="106"/>
      <c r="F36" s="106"/>
      <c r="G36" s="106"/>
      <c r="H36" s="106"/>
    </row>
    <row r="37" spans="1:8" ht="15.75" thickBot="1" x14ac:dyDescent="0.3">
      <c r="A37" s="18"/>
      <c r="B37" s="18"/>
      <c r="C37" s="18"/>
      <c r="D37" s="18"/>
      <c r="E37" s="18"/>
      <c r="F37" s="18"/>
      <c r="G37" s="18"/>
      <c r="H37" s="18"/>
    </row>
    <row r="38" spans="1:8" ht="15.75" thickBot="1" x14ac:dyDescent="0.3">
      <c r="A38" s="110" t="s">
        <v>64</v>
      </c>
      <c r="B38" s="111"/>
      <c r="C38" s="112"/>
      <c r="D38" s="19">
        <v>1</v>
      </c>
      <c r="E38" s="19">
        <v>2</v>
      </c>
      <c r="F38" s="19">
        <v>3</v>
      </c>
      <c r="G38" s="19">
        <v>4</v>
      </c>
      <c r="H38" s="35">
        <v>5</v>
      </c>
    </row>
    <row r="39" spans="1:8" x14ac:dyDescent="0.25">
      <c r="A39" s="107" t="s">
        <v>62</v>
      </c>
      <c r="B39" s="108"/>
      <c r="C39" s="109"/>
      <c r="D39" s="20"/>
      <c r="E39" s="17"/>
      <c r="F39" s="17"/>
      <c r="G39" s="17"/>
      <c r="H39" s="21"/>
    </row>
    <row r="40" spans="1:8" x14ac:dyDescent="0.25">
      <c r="A40" s="107" t="s">
        <v>61</v>
      </c>
      <c r="B40" s="108"/>
      <c r="C40" s="109"/>
      <c r="D40" s="20"/>
      <c r="E40" s="17"/>
      <c r="F40" s="17"/>
      <c r="G40" s="17"/>
      <c r="H40" s="21"/>
    </row>
    <row r="41" spans="1:8" ht="15.75" thickBot="1" x14ac:dyDescent="0.3">
      <c r="A41" s="107" t="s">
        <v>60</v>
      </c>
      <c r="B41" s="108"/>
      <c r="C41" s="109"/>
      <c r="D41" s="20"/>
      <c r="E41" s="17"/>
      <c r="F41" s="17"/>
      <c r="G41" s="17"/>
      <c r="H41" s="21"/>
    </row>
    <row r="42" spans="1:8" ht="15.75" thickBot="1" x14ac:dyDescent="0.3">
      <c r="A42" s="110" t="s">
        <v>63</v>
      </c>
      <c r="B42" s="111"/>
      <c r="C42" s="112"/>
      <c r="D42" s="19">
        <v>1</v>
      </c>
      <c r="E42" s="19">
        <v>2</v>
      </c>
      <c r="F42" s="19">
        <v>3</v>
      </c>
      <c r="G42" s="19">
        <v>4</v>
      </c>
      <c r="H42" s="35">
        <v>5</v>
      </c>
    </row>
    <row r="43" spans="1:8" x14ac:dyDescent="0.25">
      <c r="A43" s="107" t="s">
        <v>65</v>
      </c>
      <c r="B43" s="108"/>
      <c r="C43" s="109"/>
      <c r="D43" s="20"/>
      <c r="E43" s="17"/>
      <c r="F43" s="17"/>
      <c r="G43" s="17"/>
      <c r="H43" s="21"/>
    </row>
    <row r="44" spans="1:8" x14ac:dyDescent="0.25">
      <c r="A44" s="107" t="s">
        <v>66</v>
      </c>
      <c r="B44" s="108"/>
      <c r="C44" s="109"/>
      <c r="D44" s="20"/>
      <c r="E44" s="17"/>
      <c r="F44" s="17"/>
      <c r="G44" s="17"/>
      <c r="H44" s="21"/>
    </row>
    <row r="45" spans="1:8" ht="15.75" thickBot="1" x14ac:dyDescent="0.3">
      <c r="A45" s="113" t="s">
        <v>67</v>
      </c>
      <c r="B45" s="114"/>
      <c r="C45" s="115"/>
      <c r="D45" s="22"/>
      <c r="E45" s="23"/>
      <c r="F45" s="23"/>
      <c r="G45" s="23"/>
      <c r="H45" s="24"/>
    </row>
    <row r="46" spans="1:8" ht="15.75" thickBot="1" x14ac:dyDescent="0.3">
      <c r="A46" s="116" t="s">
        <v>22</v>
      </c>
      <c r="B46" s="117"/>
      <c r="C46" s="118"/>
      <c r="D46" s="119"/>
      <c r="E46" s="120"/>
      <c r="F46" s="120"/>
      <c r="G46" s="120"/>
      <c r="H46" s="121"/>
    </row>
    <row r="47" spans="1:8" x14ac:dyDescent="0.25">
      <c r="A47" s="36"/>
      <c r="B47" s="36"/>
      <c r="C47" s="36"/>
      <c r="D47" s="25"/>
      <c r="E47" s="25"/>
      <c r="F47" s="25"/>
      <c r="G47" s="25"/>
      <c r="H47" s="25"/>
    </row>
    <row r="48" spans="1:8" x14ac:dyDescent="0.25">
      <c r="A48" s="124" t="s">
        <v>102</v>
      </c>
      <c r="B48" s="125"/>
      <c r="C48" s="125"/>
      <c r="D48" s="125"/>
      <c r="E48" s="125"/>
      <c r="F48" s="125"/>
      <c r="G48" s="54" t="e">
        <f>5*E8+E9</f>
        <v>#DIV/0!</v>
      </c>
      <c r="H48" s="25"/>
    </row>
    <row r="49" spans="1:8" ht="14.45" customHeight="1" x14ac:dyDescent="0.25">
      <c r="A49" s="124" t="s">
        <v>68</v>
      </c>
      <c r="B49" s="124"/>
      <c r="C49" s="124"/>
      <c r="D49" s="124"/>
      <c r="E49" s="124"/>
      <c r="F49" s="124"/>
      <c r="G49" s="53" t="e">
        <f>5*E8+E9+3*D46</f>
        <v>#DIV/0!</v>
      </c>
      <c r="H49" s="25"/>
    </row>
    <row r="50" spans="1:8" x14ac:dyDescent="0.25">
      <c r="A50" s="39" t="s">
        <v>98</v>
      </c>
      <c r="B50" s="36"/>
      <c r="C50" s="36"/>
      <c r="D50" s="25"/>
      <c r="E50" s="25"/>
      <c r="F50" s="25"/>
      <c r="G50" s="25"/>
      <c r="H50" s="25"/>
    </row>
    <row r="51" spans="1:8" ht="30" x14ac:dyDescent="0.25">
      <c r="A51" s="39" t="s">
        <v>99</v>
      </c>
      <c r="B51" s="36"/>
      <c r="C51" s="36"/>
      <c r="D51" s="25"/>
      <c r="E51" s="25"/>
      <c r="F51" s="25"/>
      <c r="G51" s="25"/>
      <c r="H51" s="25"/>
    </row>
    <row r="52" spans="1:8" x14ac:dyDescent="0.25">
      <c r="A52" s="13" t="s">
        <v>69</v>
      </c>
      <c r="C52" s="13" t="s">
        <v>70</v>
      </c>
      <c r="D52" s="25"/>
      <c r="E52" s="25"/>
      <c r="F52" s="25"/>
      <c r="G52" s="25"/>
      <c r="H52" s="25"/>
    </row>
    <row r="53" spans="1:8" x14ac:dyDescent="0.25">
      <c r="A53" s="13" t="s">
        <v>71</v>
      </c>
      <c r="C53" s="13" t="s">
        <v>72</v>
      </c>
      <c r="D53" s="25"/>
      <c r="E53" s="25"/>
      <c r="F53" s="25"/>
      <c r="G53" s="25"/>
      <c r="H53" s="25"/>
    </row>
    <row r="54" spans="1:8" x14ac:dyDescent="0.25">
      <c r="A54" s="13"/>
      <c r="B54" s="13"/>
      <c r="C54" s="13"/>
      <c r="D54" s="13"/>
      <c r="E54" s="13"/>
      <c r="F54" s="13"/>
      <c r="G54" s="13"/>
      <c r="H54" s="13"/>
    </row>
    <row r="55" spans="1:8" x14ac:dyDescent="0.25">
      <c r="A55" s="122" t="s">
        <v>73</v>
      </c>
      <c r="B55" s="122"/>
      <c r="C55" s="123" t="s">
        <v>23</v>
      </c>
      <c r="D55" s="123"/>
      <c r="E55" s="123"/>
      <c r="F55" s="123"/>
      <c r="G55" s="123"/>
      <c r="H55" s="123"/>
    </row>
    <row r="56" spans="1:8" x14ac:dyDescent="0.25">
      <c r="A56" s="126"/>
      <c r="B56" s="126"/>
      <c r="C56" s="126"/>
      <c r="D56" s="126"/>
      <c r="E56" s="126"/>
      <c r="F56" s="126"/>
      <c r="G56" s="126"/>
      <c r="H56" s="126"/>
    </row>
    <row r="57" spans="1:8" x14ac:dyDescent="0.25">
      <c r="A57" s="126"/>
      <c r="B57" s="126"/>
      <c r="C57" s="126"/>
      <c r="D57" s="126"/>
      <c r="E57" s="126"/>
      <c r="F57" s="126"/>
      <c r="G57" s="126"/>
      <c r="H57" s="126"/>
    </row>
  </sheetData>
  <mergeCells count="41">
    <mergeCell ref="A56:B56"/>
    <mergeCell ref="C56:H56"/>
    <mergeCell ref="A57:B57"/>
    <mergeCell ref="C57:H57"/>
    <mergeCell ref="A49:F49"/>
    <mergeCell ref="A45:C45"/>
    <mergeCell ref="A46:C46"/>
    <mergeCell ref="D46:H46"/>
    <mergeCell ref="A55:B55"/>
    <mergeCell ref="C55:H55"/>
    <mergeCell ref="A48:F48"/>
    <mergeCell ref="A44:C44"/>
    <mergeCell ref="A32:H32"/>
    <mergeCell ref="A33:H33"/>
    <mergeCell ref="A34:H34"/>
    <mergeCell ref="A35:H35"/>
    <mergeCell ref="A36:H36"/>
    <mergeCell ref="A38:C38"/>
    <mergeCell ref="A39:C39"/>
    <mergeCell ref="A40:C40"/>
    <mergeCell ref="A41:C41"/>
    <mergeCell ref="A42:C42"/>
    <mergeCell ref="A43:C43"/>
    <mergeCell ref="A31:H31"/>
    <mergeCell ref="A20:H20"/>
    <mergeCell ref="A21:H21"/>
    <mergeCell ref="A22:H22"/>
    <mergeCell ref="A23:H23"/>
    <mergeCell ref="A24:H24"/>
    <mergeCell ref="A25:H25"/>
    <mergeCell ref="A26:H26"/>
    <mergeCell ref="A27:H27"/>
    <mergeCell ref="A28:H28"/>
    <mergeCell ref="A29:H29"/>
    <mergeCell ref="A30:H30"/>
    <mergeCell ref="A19:H19"/>
    <mergeCell ref="A14:H14"/>
    <mergeCell ref="A15:H15"/>
    <mergeCell ref="A16:H16"/>
    <mergeCell ref="A17:H17"/>
    <mergeCell ref="A18:H18"/>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28575</xdr:colOff>
                    <xdr:row>48</xdr:row>
                    <xdr:rowOff>171450</xdr:rowOff>
                  </from>
                  <to>
                    <xdr:col>4</xdr:col>
                    <xdr:colOff>409575</xdr:colOff>
                    <xdr:row>50</xdr:row>
                    <xdr:rowOff>19050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4</xdr:col>
                    <xdr:colOff>19050</xdr:colOff>
                    <xdr:row>48</xdr:row>
                    <xdr:rowOff>171450</xdr:rowOff>
                  </from>
                  <to>
                    <xdr:col>5</xdr:col>
                    <xdr:colOff>323850</xdr:colOff>
                    <xdr:row>50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zoomScale="115" zoomScaleNormal="115" workbookViewId="0">
      <selection activeCell="L3" sqref="L3"/>
    </sheetView>
  </sheetViews>
  <sheetFormatPr baseColWidth="10" defaultColWidth="9.140625" defaultRowHeight="15" x14ac:dyDescent="0.25"/>
  <cols>
    <col min="1" max="1" width="12.5703125" bestFit="1" customWidth="1"/>
    <col min="2" max="2" width="10.42578125" bestFit="1" customWidth="1"/>
    <col min="3" max="3" width="10.42578125" customWidth="1"/>
    <col min="4" max="4" width="12.7109375" bestFit="1" customWidth="1"/>
    <col min="5" max="5" width="10.140625" bestFit="1" customWidth="1"/>
    <col min="6" max="6" width="31.5703125" bestFit="1" customWidth="1"/>
    <col min="7" max="7" width="6" bestFit="1" customWidth="1"/>
    <col min="8" max="8" width="18.7109375" bestFit="1" customWidth="1"/>
    <col min="9" max="9" width="10.140625" bestFit="1" customWidth="1"/>
    <col min="10" max="10" width="19.28515625" bestFit="1" customWidth="1"/>
    <col min="11" max="11" width="8.140625" bestFit="1" customWidth="1"/>
    <col min="12" max="12" width="10.140625" bestFit="1" customWidth="1"/>
    <col min="13" max="13" width="14.140625" customWidth="1"/>
  </cols>
  <sheetData>
    <row r="1" spans="1:13" x14ac:dyDescent="0.25">
      <c r="A1" s="26"/>
      <c r="B1" s="27"/>
      <c r="C1" s="26"/>
      <c r="D1" s="26"/>
      <c r="E1" s="26"/>
      <c r="F1" s="26"/>
      <c r="G1" s="28"/>
      <c r="H1" s="26"/>
      <c r="I1" s="26"/>
      <c r="J1" s="26"/>
      <c r="K1" s="26"/>
      <c r="L1" s="26"/>
      <c r="M1" s="32"/>
    </row>
    <row r="2" spans="1:13" ht="26.25" x14ac:dyDescent="0.25">
      <c r="A2" s="29" t="s">
        <v>74</v>
      </c>
      <c r="B2" s="29" t="s">
        <v>75</v>
      </c>
      <c r="C2" s="37" t="s">
        <v>91</v>
      </c>
      <c r="D2" s="29" t="s">
        <v>90</v>
      </c>
      <c r="E2" s="29" t="s">
        <v>76</v>
      </c>
      <c r="F2" s="29" t="s">
        <v>77</v>
      </c>
      <c r="G2" s="30" t="s">
        <v>78</v>
      </c>
      <c r="H2" s="29" t="s">
        <v>79</v>
      </c>
      <c r="I2" s="29" t="s">
        <v>80</v>
      </c>
      <c r="J2" s="29" t="s">
        <v>81</v>
      </c>
      <c r="K2" s="29" t="s">
        <v>103</v>
      </c>
      <c r="L2" s="31" t="s">
        <v>89</v>
      </c>
      <c r="M2" s="31" t="s">
        <v>82</v>
      </c>
    </row>
    <row r="3" spans="1:13" x14ac:dyDescent="0.25">
      <c r="A3">
        <f>Fragebogen!B30</f>
        <v>0</v>
      </c>
      <c r="B3">
        <f>Fragebogen!B31</f>
        <v>0</v>
      </c>
      <c r="C3" s="34">
        <f>Fragebogen!B36</f>
        <v>0</v>
      </c>
      <c r="D3" s="34">
        <f>Fragebogen!B37</f>
        <v>0</v>
      </c>
      <c r="E3" s="34">
        <f>Fragebogen!B38</f>
        <v>0</v>
      </c>
      <c r="F3">
        <f>Fragebogen!B32</f>
        <v>0</v>
      </c>
      <c r="G3">
        <f>Fragebogen!B33</f>
        <v>0</v>
      </c>
      <c r="H3">
        <f>Fragebogen!B34</f>
        <v>0</v>
      </c>
      <c r="I3" s="34">
        <f>Fragebogen!B39</f>
        <v>0</v>
      </c>
      <c r="J3">
        <f>Fragebogen!B35</f>
        <v>0</v>
      </c>
      <c r="L3" s="55" t="str">
        <f>IF(K3&lt;=24,"z","a")</f>
        <v>z</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Fragebogen</vt:lpstr>
      <vt:lpstr>Protokoll 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Yannick Schuberth</dc:creator>
  <cp:lastModifiedBy>Turek, Natascha</cp:lastModifiedBy>
  <cp:lastPrinted>2018-12-11T15:17:09Z</cp:lastPrinted>
  <dcterms:created xsi:type="dcterms:W3CDTF">2018-11-21T09:55:45Z</dcterms:created>
  <dcterms:modified xsi:type="dcterms:W3CDTF">2024-02-27T07:28:29Z</dcterms:modified>
</cp:coreProperties>
</file>